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195" windowHeight="8700"/>
  </bookViews>
  <sheets>
    <sheet name="FSP riepilogo" sheetId="14" r:id="rId1"/>
    <sheet name="d1" sheetId="9" r:id="rId2"/>
    <sheet name="d2" sheetId="10" r:id="rId3"/>
    <sheet name="d3" sheetId="11" r:id="rId4"/>
    <sheet name="d4" sheetId="12" r:id="rId5"/>
    <sheet name="d5" sheetId="13" r:id="rId6"/>
    <sheet name="UPG " sheetId="17" r:id="rId7"/>
  </sheets>
  <definedNames>
    <definedName name="_xlnm.Print_Area" localSheetId="0">'FSP riepilogo'!$A$1:$H$32</definedName>
    <definedName name="_xlnm.Print_Area" localSheetId="6">'UPG '!$A$1:$F$35</definedName>
  </definedNames>
  <calcPr calcId="125725"/>
</workbook>
</file>

<file path=xl/calcChain.xml><?xml version="1.0" encoding="utf-8"?>
<calcChain xmlns="http://schemas.openxmlformats.org/spreadsheetml/2006/main">
  <c r="O29" i="10"/>
  <c r="O18"/>
  <c r="O19"/>
  <c r="O20"/>
  <c r="O22" s="1"/>
  <c r="O21"/>
  <c r="O17"/>
  <c r="D20" i="9"/>
  <c r="E20"/>
  <c r="O30" s="1"/>
  <c r="F20"/>
  <c r="G20"/>
  <c r="H20"/>
  <c r="I20"/>
  <c r="J20"/>
  <c r="K20"/>
  <c r="L20"/>
  <c r="M20"/>
  <c r="N20"/>
  <c r="O20"/>
  <c r="C20"/>
  <c r="O30" i="12"/>
  <c r="D21"/>
  <c r="E21"/>
  <c r="F21"/>
  <c r="G21"/>
  <c r="H21"/>
  <c r="I21"/>
  <c r="J21"/>
  <c r="K21"/>
  <c r="L21"/>
  <c r="M21"/>
  <c r="N21"/>
  <c r="O21"/>
  <c r="C21"/>
  <c r="O32" i="11"/>
  <c r="N22" i="10"/>
  <c r="C23" i="14"/>
  <c r="D23"/>
  <c r="E23"/>
  <c r="F23"/>
  <c r="G23"/>
  <c r="H18"/>
  <c r="B23"/>
  <c r="H28" s="1"/>
  <c r="H31" s="1"/>
  <c r="H17"/>
  <c r="H23" s="1"/>
  <c r="H19"/>
  <c r="H20"/>
  <c r="H21"/>
  <c r="F28" i="17"/>
  <c r="H29" i="14"/>
  <c r="H30"/>
  <c r="O31" i="13"/>
  <c r="O20"/>
  <c r="M20"/>
  <c r="N20" s="1"/>
  <c r="L20"/>
  <c r="K20"/>
  <c r="J20"/>
  <c r="H20"/>
  <c r="G20"/>
  <c r="F20"/>
  <c r="E20"/>
  <c r="D20"/>
  <c r="C20"/>
  <c r="O28" i="9"/>
  <c r="O31" s="1"/>
  <c r="O29"/>
  <c r="O23" i="11"/>
  <c r="N23"/>
  <c r="M23"/>
  <c r="L23"/>
  <c r="K23"/>
  <c r="J23"/>
  <c r="I23"/>
  <c r="H23"/>
  <c r="G23"/>
  <c r="F23"/>
  <c r="E23"/>
  <c r="D23"/>
  <c r="C23"/>
  <c r="C22" i="10"/>
  <c r="O28" s="1"/>
  <c r="M22"/>
  <c r="E22"/>
  <c r="O30" s="1"/>
  <c r="G22"/>
  <c r="I22"/>
  <c r="K22"/>
  <c r="L22"/>
  <c r="J22"/>
  <c r="H22"/>
  <c r="F22"/>
  <c r="D22"/>
  <c r="O31" l="1"/>
</calcChain>
</file>

<file path=xl/sharedStrings.xml><?xml version="1.0" encoding="utf-8"?>
<sst xmlns="http://schemas.openxmlformats.org/spreadsheetml/2006/main" count="199" uniqueCount="54">
  <si>
    <t xml:space="preserve"> </t>
  </si>
  <si>
    <t>Conto economico 30211025</t>
  </si>
  <si>
    <t>Conto Economico 30211023</t>
  </si>
  <si>
    <t>Conto economico 30211024</t>
  </si>
  <si>
    <t xml:space="preserve">Totale </t>
  </si>
  <si>
    <t>DISTRETTO</t>
  </si>
  <si>
    <t>Assistenza economica</t>
  </si>
  <si>
    <t xml:space="preserve">Buoni Pasto            </t>
  </si>
  <si>
    <t>Pulizie e assistenza domiciliare</t>
  </si>
  <si>
    <t>Soggiorni terapeutici</t>
  </si>
  <si>
    <t>Tirocini osservativi</t>
  </si>
  <si>
    <t>Ricoveri (quota sociale)</t>
  </si>
  <si>
    <t xml:space="preserve">TOTALE </t>
  </si>
  <si>
    <t>Tipologia di prestazioni</t>
  </si>
  <si>
    <t>Conto economico</t>
  </si>
  <si>
    <t>Spesa totale</t>
  </si>
  <si>
    <t>Assistenza Economica</t>
  </si>
  <si>
    <t>Ricoveri (quota socio - assistenziale)</t>
  </si>
  <si>
    <r>
      <t xml:space="preserve">Prestazioni di servizio da privati </t>
    </r>
    <r>
      <rPr>
        <sz val="8"/>
        <rFont val="Century Gothic"/>
        <family val="2"/>
      </rPr>
      <t>(buoni-pasto,pulizie,ass.dom.,tirocini osserv.,vacanze,altro</t>
    </r>
  </si>
  <si>
    <t>totale</t>
  </si>
  <si>
    <t>Totale</t>
  </si>
  <si>
    <t>Conto economico 30211023</t>
  </si>
  <si>
    <t>UOP</t>
  </si>
  <si>
    <t>CPS</t>
  </si>
  <si>
    <t xml:space="preserve">Totale utenti beneficiari    </t>
  </si>
  <si>
    <t xml:space="preserve">Buoni Pasto           </t>
  </si>
  <si>
    <t>Vacanze</t>
  </si>
  <si>
    <t>TOTALE DISTRETTO</t>
  </si>
  <si>
    <t>CODICI SPESA ASL  CITTA' DI MILANO</t>
  </si>
  <si>
    <t>Spesa Totale</t>
  </si>
  <si>
    <t>conto economico 30211025 - Assistenza Economica</t>
  </si>
  <si>
    <t>RENDICONTO ECONOMICO ANNUALE</t>
  </si>
  <si>
    <t>Riordino ambiente e assistenza domiciliare</t>
  </si>
  <si>
    <r>
      <t xml:space="preserve">Prestazioni di servizio da privati </t>
    </r>
    <r>
      <rPr>
        <sz val="8"/>
        <rFont val="Century Gothic"/>
        <family val="2"/>
      </rPr>
      <t>(buoni-pasto,riordino ambiente e ass.dom.,tirocini osserv.,soggiorni terapeutici,altro</t>
    </r>
  </si>
  <si>
    <t>ASL di Milano</t>
  </si>
  <si>
    <t>Distretto 1</t>
  </si>
  <si>
    <t>Distretto 2</t>
  </si>
  <si>
    <t>Distretto 3</t>
  </si>
  <si>
    <t>distretto 4</t>
  </si>
  <si>
    <t>Distretto 5</t>
  </si>
  <si>
    <t>Ufficio Protezione Giuridica</t>
  </si>
  <si>
    <t>Assistito</t>
  </si>
  <si>
    <t>CPS 6</t>
  </si>
  <si>
    <t>C.P.S. 7/8</t>
  </si>
  <si>
    <t>CPS 19/I</t>
  </si>
  <si>
    <t>CPS 19/II</t>
  </si>
  <si>
    <t>CPS 20</t>
  </si>
  <si>
    <t>2 e 9</t>
  </si>
  <si>
    <t>5-15</t>
  </si>
  <si>
    <t>CD</t>
  </si>
  <si>
    <t>Rimborso spese Ufficio Protezione Giuridica</t>
  </si>
  <si>
    <t>ANNO  2013</t>
  </si>
  <si>
    <t>ANNO 2013</t>
  </si>
  <si>
    <t>UPG</t>
  </si>
</sst>
</file>

<file path=xl/styles.xml><?xml version="1.0" encoding="utf-8"?>
<styleSheet xmlns="http://schemas.openxmlformats.org/spreadsheetml/2006/main">
  <numFmts count="7">
    <numFmt numFmtId="42" formatCode="_-&quot;€&quot;\ * #,##0_-;\-&quot;€&quot;\ * #,##0_-;_-&quot;€&quot;\ * &quot;-&quot;_-;_-@_-"/>
    <numFmt numFmtId="43" formatCode="_-* #,##0.00_-;\-* #,##0.00_-;_-* &quot;-&quot;??_-;_-@_-"/>
    <numFmt numFmtId="164" formatCode="_-[$€]\ * #,##0.00_-;\-[$€]\ * #,##0.00_-;_-[$€]\ * &quot;-&quot;??_-;_-@_-"/>
    <numFmt numFmtId="165" formatCode="_-[$€-2]\ * #,##0.00_-;\-[$€-2]\ * #,##0.00_-;_-[$€-2]\ * &quot;-&quot;??_-;_-@_-"/>
    <numFmt numFmtId="166" formatCode="&quot;€&quot;\ #,##0.00"/>
    <numFmt numFmtId="167" formatCode="\5\-\1\5"/>
    <numFmt numFmtId="168" formatCode="0_ ;\-0\ "/>
  </numFmts>
  <fonts count="16">
    <font>
      <sz val="10"/>
      <name val="Arial"/>
    </font>
    <font>
      <sz val="10"/>
      <name val="Arial"/>
    </font>
    <font>
      <sz val="8"/>
      <name val="Century Gothic"/>
      <family val="2"/>
    </font>
    <font>
      <b/>
      <sz val="10"/>
      <name val="Century Gothic"/>
      <family val="2"/>
    </font>
    <font>
      <b/>
      <sz val="8"/>
      <name val="Century Gothic"/>
      <family val="2"/>
    </font>
    <font>
      <sz val="10"/>
      <name val="Century Gothic"/>
      <family val="2"/>
    </font>
    <font>
      <b/>
      <sz val="12"/>
      <name val="Arial"/>
    </font>
    <font>
      <b/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8"/>
      <color indexed="10"/>
      <name val="Century Gothic"/>
      <family val="2"/>
    </font>
    <font>
      <b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" fontId="1" fillId="0" borderId="0">
      <alignment horizontal="center" vertical="center"/>
    </xf>
    <xf numFmtId="42" fontId="1" fillId="0" borderId="0" applyFont="0" applyFill="0" applyBorder="0" applyAlignment="0" applyProtection="0"/>
  </cellStyleXfs>
  <cellXfs count="313">
    <xf numFmtId="0" fontId="0" fillId="0" borderId="0" xfId="0"/>
    <xf numFmtId="0" fontId="2" fillId="0" borderId="0" xfId="0" applyFont="1" applyFill="1" applyAlignment="1">
      <alignment horizontal="left"/>
    </xf>
    <xf numFmtId="4" fontId="2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4" fontId="4" fillId="0" borderId="1" xfId="0" applyNumberFormat="1" applyFont="1" applyFill="1" applyBorder="1" applyAlignment="1">
      <alignment horizontal="left" vertical="center" wrapText="1" shrinkToFit="1"/>
    </xf>
    <xf numFmtId="4" fontId="4" fillId="0" borderId="2" xfId="0" applyNumberFormat="1" applyFont="1" applyFill="1" applyBorder="1" applyAlignment="1">
      <alignment horizontal="left" vertical="center" wrapText="1" shrinkToFit="1"/>
    </xf>
    <xf numFmtId="4" fontId="4" fillId="0" borderId="3" xfId="0" applyNumberFormat="1" applyFont="1" applyFill="1" applyBorder="1" applyAlignment="1">
      <alignment horizontal="left" vertical="center" wrapText="1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5" xfId="0" applyNumberFormat="1" applyFont="1" applyFill="1" applyBorder="1" applyAlignment="1">
      <alignment horizontal="right" vertical="center"/>
    </xf>
    <xf numFmtId="4" fontId="2" fillId="0" borderId="6" xfId="0" applyNumberFormat="1" applyFont="1" applyBorder="1"/>
    <xf numFmtId="4" fontId="4" fillId="0" borderId="7" xfId="0" applyNumberFormat="1" applyFont="1" applyFill="1" applyBorder="1" applyAlignment="1">
      <alignment horizontal="right"/>
    </xf>
    <xf numFmtId="4" fontId="2" fillId="0" borderId="8" xfId="0" applyNumberFormat="1" applyFont="1" applyFill="1" applyBorder="1" applyAlignment="1">
      <alignment horizontal="right" vertical="center"/>
    </xf>
    <xf numFmtId="4" fontId="2" fillId="0" borderId="9" xfId="0" applyNumberFormat="1" applyFont="1" applyFill="1" applyBorder="1" applyAlignment="1">
      <alignment horizontal="right" vertical="center"/>
    </xf>
    <xf numFmtId="4" fontId="2" fillId="0" borderId="8" xfId="0" applyNumberFormat="1" applyFont="1" applyFill="1" applyBorder="1" applyAlignment="1">
      <alignment horizontal="right"/>
    </xf>
    <xf numFmtId="4" fontId="2" fillId="0" borderId="9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4" fontId="2" fillId="0" borderId="1" xfId="0" applyNumberFormat="1" applyFont="1" applyFill="1" applyBorder="1" applyAlignment="1">
      <alignment horizontal="left"/>
    </xf>
    <xf numFmtId="1" fontId="2" fillId="0" borderId="2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4" fontId="2" fillId="0" borderId="3" xfId="0" applyNumberFormat="1" applyFont="1" applyFill="1" applyBorder="1" applyAlignment="1">
      <alignment horizontal="right" vertical="center"/>
    </xf>
    <xf numFmtId="1" fontId="4" fillId="0" borderId="2" xfId="0" applyNumberFormat="1" applyFont="1" applyFill="1" applyBorder="1" applyAlignment="1">
      <alignment horizontal="left" vertical="center"/>
    </xf>
    <xf numFmtId="4" fontId="4" fillId="0" borderId="12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4" fillId="0" borderId="7" xfId="0" applyFont="1" applyFill="1" applyBorder="1" applyAlignment="1">
      <alignment horizontal="left"/>
    </xf>
    <xf numFmtId="4" fontId="2" fillId="0" borderId="13" xfId="0" applyNumberFormat="1" applyFont="1" applyFill="1" applyBorder="1" applyAlignment="1">
      <alignment horizontal="right"/>
    </xf>
    <xf numFmtId="4" fontId="2" fillId="0" borderId="14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horizontal="left"/>
    </xf>
    <xf numFmtId="4" fontId="2" fillId="0" borderId="16" xfId="0" applyNumberFormat="1" applyFont="1" applyFill="1" applyBorder="1" applyAlignment="1">
      <alignment horizontal="right" vertical="center"/>
    </xf>
    <xf numFmtId="4" fontId="2" fillId="0" borderId="17" xfId="0" applyNumberFormat="1" applyFont="1" applyFill="1" applyBorder="1" applyAlignment="1">
      <alignment horizontal="right"/>
    </xf>
    <xf numFmtId="4" fontId="2" fillId="0" borderId="18" xfId="0" applyNumberFormat="1" applyFont="1" applyFill="1" applyBorder="1" applyAlignment="1">
      <alignment horizontal="right"/>
    </xf>
    <xf numFmtId="4" fontId="2" fillId="0" borderId="19" xfId="0" applyNumberFormat="1" applyFont="1" applyFill="1" applyBorder="1" applyAlignment="1">
      <alignment horizontal="right" vertical="center"/>
    </xf>
    <xf numFmtId="4" fontId="2" fillId="0" borderId="15" xfId="0" applyNumberFormat="1" applyFont="1" applyFill="1" applyBorder="1" applyAlignment="1">
      <alignment horizontal="right"/>
    </xf>
    <xf numFmtId="4" fontId="2" fillId="0" borderId="20" xfId="0" applyNumberFormat="1" applyFont="1" applyFill="1" applyBorder="1" applyAlignment="1">
      <alignment horizontal="right"/>
    </xf>
    <xf numFmtId="4" fontId="2" fillId="0" borderId="21" xfId="0" applyNumberFormat="1" applyFont="1" applyFill="1" applyBorder="1" applyAlignment="1">
      <alignment horizontal="right" vertical="center"/>
    </xf>
    <xf numFmtId="4" fontId="2" fillId="0" borderId="22" xfId="0" applyNumberFormat="1" applyFont="1" applyFill="1" applyBorder="1" applyAlignment="1">
      <alignment horizontal="right" vertical="center"/>
    </xf>
    <xf numFmtId="4" fontId="2" fillId="0" borderId="23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 vertical="center"/>
    </xf>
    <xf numFmtId="4" fontId="4" fillId="0" borderId="19" xfId="0" applyNumberFormat="1" applyFont="1" applyFill="1" applyBorder="1" applyAlignment="1">
      <alignment horizontal="right"/>
    </xf>
    <xf numFmtId="4" fontId="4" fillId="0" borderId="2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8" fillId="0" borderId="25" xfId="0" applyFont="1" applyBorder="1" applyAlignment="1">
      <alignment wrapText="1"/>
    </xf>
    <xf numFmtId="2" fontId="9" fillId="0" borderId="25" xfId="0" applyNumberFormat="1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4" fontId="9" fillId="0" borderId="25" xfId="0" applyNumberFormat="1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left" wrapText="1"/>
    </xf>
    <xf numFmtId="164" fontId="8" fillId="0" borderId="25" xfId="1" applyFont="1" applyFill="1" applyBorder="1" applyAlignment="1">
      <alignment horizontal="center" wrapText="1"/>
    </xf>
    <xf numFmtId="164" fontId="9" fillId="0" borderId="25" xfId="1" applyFont="1" applyBorder="1" applyAlignment="1">
      <alignment horizontal="centerContinuous" vertical="center" wrapText="1"/>
    </xf>
    <xf numFmtId="2" fontId="9" fillId="0" borderId="25" xfId="0" applyNumberFormat="1" applyFont="1" applyBorder="1" applyAlignment="1">
      <alignment horizontal="left" vertical="center" wrapText="1"/>
    </xf>
    <xf numFmtId="4" fontId="2" fillId="0" borderId="0" xfId="2" applyFont="1" applyFill="1" applyAlignment="1">
      <alignment horizontal="left" vertical="center"/>
    </xf>
    <xf numFmtId="4" fontId="2" fillId="0" borderId="0" xfId="2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165" fontId="2" fillId="0" borderId="0" xfId="2" applyNumberFormat="1" applyFont="1" applyFill="1" applyAlignment="1">
      <alignment horizontal="left" vertical="center"/>
    </xf>
    <xf numFmtId="4" fontId="4" fillId="0" borderId="0" xfId="2" applyFont="1" applyFill="1" applyAlignment="1">
      <alignment horizontal="left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left" vertical="center" wrapText="1" shrinkToFit="1"/>
    </xf>
    <xf numFmtId="3" fontId="2" fillId="0" borderId="26" xfId="0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left"/>
    </xf>
    <xf numFmtId="3" fontId="2" fillId="0" borderId="27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horizontal="right" vertical="center" wrapText="1"/>
    </xf>
    <xf numFmtId="4" fontId="2" fillId="0" borderId="0" xfId="2" applyNumberFormat="1" applyFont="1" applyFill="1" applyBorder="1" applyAlignment="1">
      <alignment horizontal="left" vertical="center"/>
    </xf>
    <xf numFmtId="4" fontId="2" fillId="0" borderId="0" xfId="2" applyNumberFormat="1" applyFont="1" applyFill="1" applyBorder="1" applyAlignment="1">
      <alignment horizontal="right" vertical="center"/>
    </xf>
    <xf numFmtId="165" fontId="2" fillId="0" borderId="0" xfId="2" applyNumberFormat="1" applyFont="1" applyFill="1" applyBorder="1" applyAlignment="1">
      <alignment horizontal="left" vertical="center"/>
    </xf>
    <xf numFmtId="165" fontId="2" fillId="0" borderId="0" xfId="2" applyNumberFormat="1" applyFont="1" applyFill="1" applyBorder="1" applyAlignment="1">
      <alignment horizontal="left"/>
    </xf>
    <xf numFmtId="4" fontId="2" fillId="0" borderId="0" xfId="2" applyNumberFormat="1" applyFont="1" applyFill="1" applyBorder="1" applyAlignment="1">
      <alignment horizontal="left"/>
    </xf>
    <xf numFmtId="4" fontId="4" fillId="0" borderId="2" xfId="2" applyNumberFormat="1" applyFont="1" applyFill="1" applyBorder="1" applyAlignment="1">
      <alignment horizontal="left" vertical="center"/>
    </xf>
    <xf numFmtId="4" fontId="4" fillId="0" borderId="1" xfId="2" applyNumberFormat="1" applyFont="1" applyFill="1" applyBorder="1" applyAlignment="1">
      <alignment horizontal="left" vertical="center"/>
    </xf>
    <xf numFmtId="4" fontId="2" fillId="0" borderId="1" xfId="2" applyNumberFormat="1" applyFont="1" applyFill="1" applyBorder="1" applyAlignment="1">
      <alignment horizontal="left" vertical="center"/>
    </xf>
    <xf numFmtId="165" fontId="2" fillId="0" borderId="1" xfId="2" applyNumberFormat="1" applyFont="1" applyFill="1" applyBorder="1" applyAlignment="1">
      <alignment horizontal="left"/>
    </xf>
    <xf numFmtId="4" fontId="2" fillId="0" borderId="1" xfId="2" applyNumberFormat="1" applyFont="1" applyFill="1" applyBorder="1" applyAlignment="1">
      <alignment horizontal="left"/>
    </xf>
    <xf numFmtId="4" fontId="2" fillId="0" borderId="11" xfId="2" applyNumberFormat="1" applyFont="1" applyFill="1" applyBorder="1" applyAlignment="1">
      <alignment horizontal="left" vertical="center"/>
    </xf>
    <xf numFmtId="4" fontId="2" fillId="0" borderId="1" xfId="2" applyFont="1" applyFill="1" applyBorder="1" applyAlignment="1">
      <alignment horizontal="left" vertical="center"/>
    </xf>
    <xf numFmtId="165" fontId="2" fillId="0" borderId="1" xfId="2" applyNumberFormat="1" applyFont="1" applyFill="1" applyBorder="1" applyAlignment="1">
      <alignment horizontal="left" vertical="center"/>
    </xf>
    <xf numFmtId="4" fontId="2" fillId="0" borderId="11" xfId="2" applyFont="1" applyFill="1" applyBorder="1" applyAlignment="1">
      <alignment horizontal="left" vertical="center"/>
    </xf>
    <xf numFmtId="165" fontId="4" fillId="0" borderId="12" xfId="2" applyNumberFormat="1" applyFont="1" applyFill="1" applyBorder="1" applyAlignment="1">
      <alignment horizontal="left" vertical="center"/>
    </xf>
    <xf numFmtId="165" fontId="2" fillId="0" borderId="11" xfId="2" applyNumberFormat="1" applyFont="1" applyFill="1" applyBorder="1" applyAlignment="1">
      <alignment horizontal="left" vertical="center"/>
    </xf>
    <xf numFmtId="4" fontId="4" fillId="0" borderId="12" xfId="2" applyFont="1" applyFill="1" applyBorder="1" applyAlignment="1">
      <alignment horizontal="left" vertical="center"/>
    </xf>
    <xf numFmtId="165" fontId="2" fillId="0" borderId="12" xfId="2" applyNumberFormat="1" applyFont="1" applyFill="1" applyBorder="1" applyAlignment="1">
      <alignment horizontal="left" vertical="center"/>
    </xf>
    <xf numFmtId="165" fontId="4" fillId="0" borderId="2" xfId="2" applyNumberFormat="1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4" fontId="4" fillId="0" borderId="30" xfId="0" applyNumberFormat="1" applyFont="1" applyFill="1" applyBorder="1" applyAlignment="1">
      <alignment horizontal="left" vertical="center" wrapText="1"/>
    </xf>
    <xf numFmtId="4" fontId="4" fillId="0" borderId="31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right" vertical="center" wrapText="1"/>
    </xf>
    <xf numFmtId="4" fontId="4" fillId="0" borderId="14" xfId="0" applyNumberFormat="1" applyFont="1" applyFill="1" applyBorder="1" applyAlignment="1">
      <alignment horizontal="left" vertical="center" wrapText="1"/>
    </xf>
    <xf numFmtId="4" fontId="4" fillId="0" borderId="24" xfId="0" applyNumberFormat="1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/>
    </xf>
    <xf numFmtId="0" fontId="4" fillId="0" borderId="34" xfId="0" applyFont="1" applyFill="1" applyBorder="1" applyAlignment="1">
      <alignment horizontal="left"/>
    </xf>
    <xf numFmtId="3" fontId="2" fillId="0" borderId="35" xfId="0" applyNumberFormat="1" applyFont="1" applyFill="1" applyBorder="1" applyAlignment="1">
      <alignment horizontal="right"/>
    </xf>
    <xf numFmtId="0" fontId="2" fillId="0" borderId="6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0" fontId="2" fillId="0" borderId="36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12" fillId="0" borderId="5" xfId="2" applyNumberFormat="1" applyFont="1" applyFill="1" applyBorder="1" applyAlignment="1">
      <alignment horizontal="left"/>
    </xf>
    <xf numFmtId="0" fontId="12" fillId="0" borderId="37" xfId="2" applyNumberFormat="1" applyFont="1" applyFill="1" applyBorder="1" applyAlignment="1">
      <alignment horizontal="left"/>
    </xf>
    <xf numFmtId="0" fontId="11" fillId="0" borderId="38" xfId="2" applyNumberFormat="1" applyFont="1" applyFill="1" applyBorder="1" applyAlignment="1">
      <alignment horizontal="right" vertical="center"/>
    </xf>
    <xf numFmtId="0" fontId="11" fillId="0" borderId="39" xfId="2" applyNumberFormat="1" applyFont="1" applyFill="1" applyBorder="1" applyAlignment="1">
      <alignment horizontal="right" vertical="center"/>
    </xf>
    <xf numFmtId="0" fontId="11" fillId="0" borderId="37" xfId="2" applyNumberFormat="1" applyFont="1" applyFill="1" applyBorder="1" applyAlignment="1">
      <alignment horizontal="right" vertical="center"/>
    </xf>
    <xf numFmtId="0" fontId="12" fillId="0" borderId="9" xfId="2" applyNumberFormat="1" applyFont="1" applyFill="1" applyBorder="1" applyAlignment="1">
      <alignment horizontal="left"/>
    </xf>
    <xf numFmtId="1" fontId="12" fillId="0" borderId="27" xfId="2" applyNumberFormat="1" applyFont="1" applyFill="1" applyBorder="1" applyAlignment="1">
      <alignment horizontal="left"/>
    </xf>
    <xf numFmtId="0" fontId="11" fillId="0" borderId="27" xfId="2" applyNumberFormat="1" applyFont="1" applyFill="1" applyBorder="1" applyAlignment="1">
      <alignment horizontal="right" vertical="center"/>
    </xf>
    <xf numFmtId="0" fontId="12" fillId="0" borderId="27" xfId="2" applyNumberFormat="1" applyFont="1" applyFill="1" applyBorder="1" applyAlignment="1">
      <alignment horizontal="left"/>
    </xf>
    <xf numFmtId="0" fontId="11" fillId="0" borderId="40" xfId="2" applyNumberFormat="1" applyFont="1" applyFill="1" applyBorder="1" applyAlignment="1">
      <alignment horizontal="right" vertical="center"/>
    </xf>
    <xf numFmtId="0" fontId="11" fillId="0" borderId="27" xfId="2" applyNumberFormat="1" applyFont="1" applyFill="1" applyBorder="1" applyAlignment="1">
      <alignment horizontal="right"/>
    </xf>
    <xf numFmtId="0" fontId="12" fillId="0" borderId="41" xfId="2" applyNumberFormat="1" applyFont="1" applyFill="1" applyBorder="1" applyAlignment="1">
      <alignment horizontal="right" vertical="center"/>
    </xf>
    <xf numFmtId="0" fontId="12" fillId="0" borderId="12" xfId="2" applyNumberFormat="1" applyFont="1" applyFill="1" applyBorder="1" applyAlignment="1">
      <alignment horizontal="right" vertical="center"/>
    </xf>
    <xf numFmtId="0" fontId="12" fillId="0" borderId="3" xfId="2" applyNumberFormat="1" applyFont="1" applyFill="1" applyBorder="1" applyAlignment="1">
      <alignment horizontal="right" vertical="center"/>
    </xf>
    <xf numFmtId="168" fontId="12" fillId="0" borderId="3" xfId="2" applyNumberFormat="1" applyFont="1" applyFill="1" applyBorder="1" applyAlignment="1">
      <alignment horizontal="right" vertical="center"/>
    </xf>
    <xf numFmtId="0" fontId="12" fillId="0" borderId="3" xfId="2" applyNumberFormat="1" applyFont="1" applyFill="1" applyBorder="1" applyAlignment="1">
      <alignment horizontal="center" vertical="center"/>
    </xf>
    <xf numFmtId="0" fontId="5" fillId="0" borderId="25" xfId="0" applyFont="1" applyBorder="1" applyAlignment="1"/>
    <xf numFmtId="4" fontId="4" fillId="0" borderId="12" xfId="0" applyNumberFormat="1" applyFont="1" applyFill="1" applyBorder="1" applyAlignment="1">
      <alignment horizontal="left" vertical="center" wrapText="1"/>
    </xf>
    <xf numFmtId="0" fontId="2" fillId="0" borderId="0" xfId="0" applyFont="1"/>
    <xf numFmtId="0" fontId="2" fillId="0" borderId="28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left"/>
    </xf>
    <xf numFmtId="0" fontId="2" fillId="0" borderId="27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9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0" fontId="4" fillId="0" borderId="42" xfId="0" applyFont="1" applyFill="1" applyBorder="1" applyAlignment="1">
      <alignment horizontal="left"/>
    </xf>
    <xf numFmtId="0" fontId="4" fillId="0" borderId="42" xfId="0" applyNumberFormat="1" applyFont="1" applyFill="1" applyBorder="1" applyAlignment="1">
      <alignment horizontal="center"/>
    </xf>
    <xf numFmtId="49" fontId="4" fillId="0" borderId="42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left"/>
    </xf>
    <xf numFmtId="166" fontId="14" fillId="0" borderId="0" xfId="0" applyNumberFormat="1" applyFont="1" applyFill="1" applyBorder="1" applyAlignment="1">
      <alignment horizontal="left"/>
    </xf>
    <xf numFmtId="166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6" fontId="4" fillId="0" borderId="19" xfId="0" applyNumberFormat="1" applyFont="1" applyFill="1" applyBorder="1" applyAlignment="1">
      <alignment horizontal="right"/>
    </xf>
    <xf numFmtId="166" fontId="4" fillId="0" borderId="15" xfId="0" applyNumberFormat="1" applyFont="1" applyFill="1" applyBorder="1" applyAlignment="1">
      <alignment horizontal="right"/>
    </xf>
    <xf numFmtId="166" fontId="4" fillId="0" borderId="43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left"/>
    </xf>
    <xf numFmtId="0" fontId="2" fillId="0" borderId="37" xfId="0" applyFont="1" applyFill="1" applyBorder="1" applyAlignment="1">
      <alignment horizontal="left"/>
    </xf>
    <xf numFmtId="3" fontId="2" fillId="0" borderId="37" xfId="0" applyNumberFormat="1" applyFont="1" applyFill="1" applyBorder="1" applyAlignment="1">
      <alignment horizontal="right" vertical="center"/>
    </xf>
    <xf numFmtId="0" fontId="4" fillId="2" borderId="5" xfId="0" applyNumberFormat="1" applyFont="1" applyFill="1" applyBorder="1" applyAlignment="1">
      <alignment horizontal="center"/>
    </xf>
    <xf numFmtId="0" fontId="4" fillId="2" borderId="37" xfId="0" applyNumberFormat="1" applyFont="1" applyFill="1" applyBorder="1" applyAlignment="1">
      <alignment horizontal="center"/>
    </xf>
    <xf numFmtId="0" fontId="2" fillId="2" borderId="38" xfId="0" applyNumberFormat="1" applyFont="1" applyFill="1" applyBorder="1" applyAlignment="1">
      <alignment horizontal="center" vertical="center"/>
    </xf>
    <xf numFmtId="0" fontId="2" fillId="2" borderId="37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/>
    </xf>
    <xf numFmtId="167" fontId="4" fillId="2" borderId="27" xfId="0" applyNumberFormat="1" applyFont="1" applyFill="1" applyBorder="1" applyAlignment="1">
      <alignment horizontal="center"/>
    </xf>
    <xf numFmtId="0" fontId="2" fillId="2" borderId="39" xfId="0" applyNumberFormat="1" applyFont="1" applyFill="1" applyBorder="1" applyAlignment="1">
      <alignment horizontal="center" vertical="center"/>
    </xf>
    <xf numFmtId="0" fontId="2" fillId="2" borderId="27" xfId="0" applyNumberFormat="1" applyFont="1" applyFill="1" applyBorder="1" applyAlignment="1">
      <alignment horizontal="center" vertical="center"/>
    </xf>
    <xf numFmtId="3" fontId="2" fillId="2" borderId="44" xfId="0" applyNumberFormat="1" applyFont="1" applyFill="1" applyBorder="1" applyAlignment="1">
      <alignment horizontal="center" vertical="center"/>
    </xf>
    <xf numFmtId="49" fontId="2" fillId="2" borderId="38" xfId="0" quotePrefix="1" applyNumberFormat="1" applyFont="1" applyFill="1" applyBorder="1" applyAlignment="1">
      <alignment horizontal="center" vertical="center"/>
    </xf>
    <xf numFmtId="0" fontId="4" fillId="2" borderId="27" xfId="0" applyNumberFormat="1" applyFont="1" applyFill="1" applyBorder="1" applyAlignment="1">
      <alignment horizontal="center"/>
    </xf>
    <xf numFmtId="0" fontId="2" fillId="2" borderId="27" xfId="0" applyNumberFormat="1" applyFont="1" applyFill="1" applyBorder="1" applyAlignment="1">
      <alignment horizontal="center"/>
    </xf>
    <xf numFmtId="0" fontId="5" fillId="0" borderId="0" xfId="0" applyFont="1"/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righ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4" fontId="4" fillId="0" borderId="46" xfId="0" applyNumberFormat="1" applyFont="1" applyFill="1" applyBorder="1" applyAlignment="1">
      <alignment horizontal="left" vertical="center" wrapText="1" shrinkToFit="1"/>
    </xf>
    <xf numFmtId="0" fontId="4" fillId="0" borderId="3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4" fontId="4" fillId="0" borderId="42" xfId="0" applyNumberFormat="1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right" vertical="center" wrapText="1"/>
    </xf>
    <xf numFmtId="49" fontId="2" fillId="0" borderId="37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2" fillId="2" borderId="47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/>
    </xf>
    <xf numFmtId="3" fontId="2" fillId="0" borderId="38" xfId="0" applyNumberFormat="1" applyFont="1" applyFill="1" applyBorder="1" applyAlignment="1">
      <alignment horizontal="right" vertical="center"/>
    </xf>
    <xf numFmtId="3" fontId="2" fillId="0" borderId="48" xfId="0" applyNumberFormat="1" applyFont="1" applyFill="1" applyBorder="1" applyAlignment="1">
      <alignment horizontal="right" vertical="center"/>
    </xf>
    <xf numFmtId="4" fontId="2" fillId="0" borderId="49" xfId="0" applyNumberFormat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3" fontId="2" fillId="0" borderId="39" xfId="0" applyNumberFormat="1" applyFont="1" applyFill="1" applyBorder="1" applyAlignment="1">
      <alignment horizontal="right" vertical="center"/>
    </xf>
    <xf numFmtId="3" fontId="2" fillId="0" borderId="50" xfId="0" applyNumberFormat="1" applyFont="1" applyFill="1" applyBorder="1" applyAlignment="1">
      <alignment horizontal="right" vertical="center"/>
    </xf>
    <xf numFmtId="4" fontId="2" fillId="0" borderId="38" xfId="0" applyNumberFormat="1" applyFont="1" applyFill="1" applyBorder="1" applyAlignment="1">
      <alignment horizontal="right" vertical="center"/>
    </xf>
    <xf numFmtId="3" fontId="2" fillId="0" borderId="39" xfId="0" applyNumberFormat="1" applyFont="1" applyFill="1" applyBorder="1" applyAlignment="1">
      <alignment horizontal="right"/>
    </xf>
    <xf numFmtId="3" fontId="2" fillId="0" borderId="27" xfId="0" applyNumberFormat="1" applyFont="1" applyFill="1" applyBorder="1" applyAlignment="1">
      <alignment horizontal="right"/>
    </xf>
    <xf numFmtId="3" fontId="2" fillId="0" borderId="25" xfId="0" applyNumberFormat="1" applyFont="1" applyFill="1" applyBorder="1" applyAlignment="1">
      <alignment horizontal="right" vertical="center"/>
    </xf>
    <xf numFmtId="3" fontId="2" fillId="0" borderId="51" xfId="0" applyNumberFormat="1" applyFont="1" applyFill="1" applyBorder="1" applyAlignment="1">
      <alignment horizontal="right" vertical="center"/>
    </xf>
    <xf numFmtId="3" fontId="2" fillId="0" borderId="52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43" fontId="11" fillId="0" borderId="53" xfId="2" applyNumberFormat="1" applyFont="1" applyFill="1" applyBorder="1" applyAlignment="1">
      <alignment horizontal="right" vertical="center"/>
    </xf>
    <xf numFmtId="43" fontId="11" fillId="0" borderId="38" xfId="2" applyNumberFormat="1" applyFont="1" applyFill="1" applyBorder="1" applyAlignment="1">
      <alignment horizontal="right" vertical="center"/>
    </xf>
    <xf numFmtId="43" fontId="11" fillId="0" borderId="38" xfId="2" applyNumberFormat="1" applyFont="1" applyFill="1" applyBorder="1" applyAlignment="1">
      <alignment horizontal="left" vertical="center"/>
    </xf>
    <xf numFmtId="43" fontId="12" fillId="0" borderId="41" xfId="2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/>
    <xf numFmtId="0" fontId="4" fillId="0" borderId="3" xfId="0" applyFont="1" applyFill="1" applyBorder="1" applyAlignment="1">
      <alignment horizontal="left"/>
    </xf>
    <xf numFmtId="0" fontId="15" fillId="0" borderId="0" xfId="0" applyFont="1" applyFill="1" applyAlignment="1">
      <alignment horizontal="left" vertical="center"/>
    </xf>
    <xf numFmtId="0" fontId="4" fillId="0" borderId="36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right" vertical="center" wrapText="1"/>
    </xf>
    <xf numFmtId="4" fontId="4" fillId="0" borderId="33" xfId="0" applyNumberFormat="1" applyFont="1" applyFill="1" applyBorder="1" applyAlignment="1">
      <alignment horizontal="left" vertical="center" wrapText="1"/>
    </xf>
    <xf numFmtId="0" fontId="5" fillId="0" borderId="0" xfId="0" applyFont="1" applyBorder="1"/>
    <xf numFmtId="0" fontId="3" fillId="0" borderId="0" xfId="0" applyFont="1" applyBorder="1"/>
    <xf numFmtId="4" fontId="4" fillId="0" borderId="0" xfId="0" applyNumberFormat="1" applyFont="1" applyFill="1" applyBorder="1" applyAlignment="1">
      <alignment horizontal="left" vertical="center" wrapText="1"/>
    </xf>
    <xf numFmtId="0" fontId="4" fillId="2" borderId="0" xfId="0" applyNumberFormat="1" applyFont="1" applyFill="1" applyBorder="1" applyAlignment="1">
      <alignment horizontal="center"/>
    </xf>
    <xf numFmtId="43" fontId="2" fillId="2" borderId="0" xfId="0" applyNumberFormat="1" applyFont="1" applyFill="1" applyBorder="1" applyAlignment="1">
      <alignment horizontal="right" vertical="center"/>
    </xf>
    <xf numFmtId="0" fontId="2" fillId="2" borderId="0" xfId="0" applyNumberFormat="1" applyFont="1" applyFill="1" applyBorder="1" applyAlignment="1">
      <alignment horizontal="center" vertical="center"/>
    </xf>
    <xf numFmtId="43" fontId="2" fillId="2" borderId="0" xfId="3" applyNumberFormat="1" applyFont="1" applyFill="1" applyBorder="1" applyAlignment="1">
      <alignment horizontal="right" vertical="center"/>
    </xf>
    <xf numFmtId="49" fontId="2" fillId="2" borderId="0" xfId="0" quotePrefix="1" applyNumberFormat="1" applyFont="1" applyFill="1" applyBorder="1" applyAlignment="1">
      <alignment horizontal="center" vertical="center"/>
    </xf>
    <xf numFmtId="165" fontId="4" fillId="2" borderId="0" xfId="0" applyNumberFormat="1" applyFont="1" applyFill="1" applyBorder="1"/>
    <xf numFmtId="167" fontId="4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 vertical="center"/>
    </xf>
    <xf numFmtId="43" fontId="2" fillId="2" borderId="0" xfId="0" applyNumberFormat="1" applyFont="1" applyFill="1" applyBorder="1"/>
    <xf numFmtId="43" fontId="2" fillId="2" borderId="0" xfId="0" applyNumberFormat="1" applyFont="1" applyFill="1" applyBorder="1" applyAlignment="1">
      <alignment horizontal="right"/>
    </xf>
    <xf numFmtId="0" fontId="2" fillId="2" borderId="0" xfId="0" applyNumberFormat="1" applyFont="1" applyFill="1" applyBorder="1" applyAlignment="1">
      <alignment horizontal="center"/>
    </xf>
    <xf numFmtId="43" fontId="4" fillId="2" borderId="0" xfId="0" applyNumberFormat="1" applyFont="1" applyFill="1" applyBorder="1" applyAlignment="1">
      <alignment horizontal="right" vertical="center"/>
    </xf>
    <xf numFmtId="0" fontId="4" fillId="2" borderId="0" xfId="0" applyNumberFormat="1" applyFont="1" applyFill="1" applyBorder="1" applyAlignment="1">
      <alignment horizontal="center" vertical="center"/>
    </xf>
    <xf numFmtId="49" fontId="4" fillId="2" borderId="0" xfId="0" quotePrefix="1" applyNumberFormat="1" applyFont="1" applyFill="1" applyBorder="1" applyAlignment="1">
      <alignment horizontal="center" vertical="center"/>
    </xf>
    <xf numFmtId="165" fontId="4" fillId="2" borderId="0" xfId="0" applyNumberFormat="1" applyFont="1" applyFill="1" applyBorder="1" applyAlignment="1">
      <alignment horizontal="right" vertical="center"/>
    </xf>
    <xf numFmtId="4" fontId="4" fillId="0" borderId="0" xfId="2" applyNumberFormat="1" applyFont="1" applyFill="1" applyBorder="1" applyAlignment="1">
      <alignment horizontal="left" vertical="center"/>
    </xf>
    <xf numFmtId="4" fontId="4" fillId="0" borderId="0" xfId="2" applyFont="1" applyFill="1" applyBorder="1" applyAlignment="1">
      <alignment horizontal="left" vertical="center"/>
    </xf>
    <xf numFmtId="4" fontId="2" fillId="0" borderId="0" xfId="2" applyFont="1" applyFill="1" applyBorder="1" applyAlignment="1">
      <alignment horizontal="left" vertical="center"/>
    </xf>
    <xf numFmtId="165" fontId="4" fillId="0" borderId="0" xfId="2" applyNumberFormat="1" applyFont="1" applyFill="1" applyBorder="1" applyAlignment="1">
      <alignment horizontal="left" vertical="center"/>
    </xf>
    <xf numFmtId="0" fontId="5" fillId="0" borderId="0" xfId="0" applyFont="1" applyFill="1"/>
    <xf numFmtId="0" fontId="4" fillId="0" borderId="10" xfId="0" applyNumberFormat="1" applyFont="1" applyFill="1" applyBorder="1" applyAlignment="1">
      <alignment horizontal="right" vertical="center"/>
    </xf>
    <xf numFmtId="0" fontId="4" fillId="2" borderId="10" xfId="0" applyNumberFormat="1" applyFont="1" applyFill="1" applyBorder="1" applyAlignment="1">
      <alignment horizontal="right" vertical="center"/>
    </xf>
    <xf numFmtId="166" fontId="2" fillId="2" borderId="7" xfId="3" applyNumberFormat="1" applyFont="1" applyFill="1" applyBorder="1" applyAlignment="1">
      <alignment horizontal="right" vertical="center"/>
    </xf>
    <xf numFmtId="166" fontId="2" fillId="2" borderId="15" xfId="3" applyNumberFormat="1" applyFont="1" applyFill="1" applyBorder="1" applyAlignment="1">
      <alignment horizontal="right" vertical="center"/>
    </xf>
    <xf numFmtId="166" fontId="4" fillId="2" borderId="10" xfId="0" applyNumberFormat="1" applyFont="1" applyFill="1" applyBorder="1" applyAlignment="1">
      <alignment horizontal="right" vertical="center"/>
    </xf>
    <xf numFmtId="166" fontId="2" fillId="2" borderId="4" xfId="0" applyNumberFormat="1" applyFont="1" applyFill="1" applyBorder="1" applyAlignment="1">
      <alignment horizontal="right" vertical="center"/>
    </xf>
    <xf numFmtId="166" fontId="2" fillId="2" borderId="5" xfId="0" applyNumberFormat="1" applyFont="1" applyFill="1" applyBorder="1" applyAlignment="1">
      <alignment horizontal="right" vertical="center"/>
    </xf>
    <xf numFmtId="166" fontId="2" fillId="2" borderId="9" xfId="0" applyNumberFormat="1" applyFont="1" applyFill="1" applyBorder="1" applyAlignment="1">
      <alignment horizontal="right" vertical="center"/>
    </xf>
    <xf numFmtId="166" fontId="2" fillId="2" borderId="9" xfId="0" applyNumberFormat="1" applyFont="1" applyFill="1" applyBorder="1" applyAlignment="1">
      <alignment horizontal="right"/>
    </xf>
    <xf numFmtId="166" fontId="4" fillId="2" borderId="7" xfId="0" applyNumberFormat="1" applyFont="1" applyFill="1" applyBorder="1"/>
    <xf numFmtId="166" fontId="4" fillId="2" borderId="15" xfId="0" applyNumberFormat="1" applyFont="1" applyFill="1" applyBorder="1"/>
    <xf numFmtId="166" fontId="2" fillId="2" borderId="9" xfId="0" applyNumberFormat="1" applyFont="1" applyFill="1" applyBorder="1"/>
    <xf numFmtId="166" fontId="2" fillId="2" borderId="8" xfId="0" applyNumberFormat="1" applyFont="1" applyFill="1" applyBorder="1" applyAlignment="1">
      <alignment horizontal="right" vertical="center"/>
    </xf>
    <xf numFmtId="166" fontId="2" fillId="2" borderId="8" xfId="0" applyNumberFormat="1" applyFont="1" applyFill="1" applyBorder="1"/>
    <xf numFmtId="166" fontId="5" fillId="0" borderId="0" xfId="0" applyNumberFormat="1" applyFont="1"/>
    <xf numFmtId="166" fontId="2" fillId="0" borderId="4" xfId="0" applyNumberFormat="1" applyFont="1" applyFill="1" applyBorder="1" applyAlignment="1">
      <alignment horizontal="right" vertical="center"/>
    </xf>
    <xf numFmtId="166" fontId="2" fillId="0" borderId="8" xfId="0" applyNumberFormat="1" applyFont="1" applyFill="1" applyBorder="1" applyAlignment="1">
      <alignment horizontal="right" vertical="center"/>
    </xf>
    <xf numFmtId="166" fontId="2" fillId="0" borderId="8" xfId="0" applyNumberFormat="1" applyFont="1" applyFill="1" applyBorder="1" applyAlignment="1">
      <alignment horizontal="right"/>
    </xf>
    <xf numFmtId="166" fontId="4" fillId="0" borderId="10" xfId="0" applyNumberFormat="1" applyFont="1" applyFill="1" applyBorder="1" applyAlignment="1">
      <alignment horizontal="right" vertical="center"/>
    </xf>
    <xf numFmtId="166" fontId="2" fillId="0" borderId="5" xfId="0" applyNumberFormat="1" applyFont="1" applyFill="1" applyBorder="1" applyAlignment="1">
      <alignment horizontal="right" vertical="center"/>
    </xf>
    <xf numFmtId="166" fontId="2" fillId="0" borderId="9" xfId="0" applyNumberFormat="1" applyFont="1" applyFill="1" applyBorder="1" applyAlignment="1">
      <alignment horizontal="right"/>
    </xf>
    <xf numFmtId="166" fontId="4" fillId="0" borderId="3" xfId="0" applyNumberFormat="1" applyFont="1" applyFill="1" applyBorder="1" applyAlignment="1">
      <alignment horizontal="right" vertical="center"/>
    </xf>
    <xf numFmtId="166" fontId="2" fillId="0" borderId="9" xfId="0" applyNumberFormat="1" applyFont="1" applyFill="1" applyBorder="1" applyAlignment="1">
      <alignment horizontal="right" vertical="center"/>
    </xf>
    <xf numFmtId="166" fontId="2" fillId="0" borderId="5" xfId="0" applyNumberFormat="1" applyFont="1" applyBorder="1"/>
    <xf numFmtId="166" fontId="4" fillId="0" borderId="7" xfId="0" applyNumberFormat="1" applyFont="1" applyFill="1" applyBorder="1" applyAlignment="1">
      <alignment horizontal="right"/>
    </xf>
    <xf numFmtId="166" fontId="2" fillId="0" borderId="5" xfId="0" applyNumberFormat="1" applyFont="1" applyFill="1" applyBorder="1" applyAlignment="1">
      <alignment horizontal="right"/>
    </xf>
    <xf numFmtId="166" fontId="2" fillId="0" borderId="28" xfId="0" applyNumberFormat="1" applyFont="1" applyFill="1" applyBorder="1" applyAlignment="1">
      <alignment horizontal="right"/>
    </xf>
    <xf numFmtId="166" fontId="4" fillId="0" borderId="3" xfId="0" applyNumberFormat="1" applyFont="1" applyFill="1" applyBorder="1" applyAlignment="1">
      <alignment horizontal="right"/>
    </xf>
    <xf numFmtId="166" fontId="4" fillId="0" borderId="12" xfId="0" applyNumberFormat="1" applyFont="1" applyFill="1" applyBorder="1" applyAlignment="1">
      <alignment horizontal="right"/>
    </xf>
    <xf numFmtId="166" fontId="13" fillId="0" borderId="51" xfId="0" applyNumberFormat="1" applyFont="1" applyBorder="1" applyAlignment="1">
      <alignment horizontal="right"/>
    </xf>
    <xf numFmtId="166" fontId="13" fillId="0" borderId="25" xfId="0" applyNumberFormat="1" applyFont="1" applyBorder="1" applyAlignment="1">
      <alignment horizontal="right"/>
    </xf>
    <xf numFmtId="166" fontId="11" fillId="0" borderId="8" xfId="2" applyNumberFormat="1" applyFont="1" applyFill="1" applyBorder="1" applyAlignment="1">
      <alignment horizontal="left" vertical="center"/>
    </xf>
    <xf numFmtId="166" fontId="12" fillId="0" borderId="10" xfId="2" applyNumberFormat="1" applyFont="1" applyFill="1" applyBorder="1" applyAlignment="1">
      <alignment horizontal="left" vertical="center"/>
    </xf>
    <xf numFmtId="166" fontId="11" fillId="0" borderId="9" xfId="2" applyNumberFormat="1" applyFont="1" applyFill="1" applyBorder="1" applyAlignment="1">
      <alignment horizontal="left"/>
    </xf>
    <xf numFmtId="166" fontId="12" fillId="0" borderId="2" xfId="2" applyNumberFormat="1" applyFont="1" applyFill="1" applyBorder="1" applyAlignment="1">
      <alignment horizontal="left" vertical="center"/>
    </xf>
    <xf numFmtId="166" fontId="11" fillId="0" borderId="9" xfId="2" applyNumberFormat="1" applyFont="1" applyFill="1" applyBorder="1" applyAlignment="1">
      <alignment horizontal="left" vertical="center"/>
    </xf>
    <xf numFmtId="166" fontId="12" fillId="0" borderId="3" xfId="2" applyNumberFormat="1" applyFont="1" applyFill="1" applyBorder="1" applyAlignment="1">
      <alignment horizontal="left" vertical="center"/>
    </xf>
    <xf numFmtId="166" fontId="11" fillId="0" borderId="5" xfId="2" applyNumberFormat="1" applyFont="1" applyFill="1" applyBorder="1" applyAlignment="1">
      <alignment horizontal="left" vertical="center"/>
    </xf>
    <xf numFmtId="166" fontId="12" fillId="0" borderId="19" xfId="2" applyNumberFormat="1" applyFont="1" applyFill="1" applyBorder="1" applyAlignment="1">
      <alignment horizontal="left" vertical="center"/>
    </xf>
    <xf numFmtId="166" fontId="12" fillId="0" borderId="12" xfId="2" applyNumberFormat="1" applyFont="1" applyFill="1" applyBorder="1" applyAlignment="1">
      <alignment horizontal="left" vertical="center"/>
    </xf>
    <xf numFmtId="166" fontId="2" fillId="0" borderId="3" xfId="0" applyNumberFormat="1" applyFont="1" applyFill="1" applyBorder="1" applyAlignment="1">
      <alignment horizontal="right" vertical="center"/>
    </xf>
    <xf numFmtId="166" fontId="12" fillId="0" borderId="12" xfId="0" applyNumberFormat="1" applyFont="1" applyFill="1" applyBorder="1"/>
    <xf numFmtId="166" fontId="2" fillId="0" borderId="6" xfId="0" applyNumberFormat="1" applyFont="1" applyFill="1" applyBorder="1" applyAlignment="1">
      <alignment horizontal="center"/>
    </xf>
    <xf numFmtId="166" fontId="2" fillId="0" borderId="9" xfId="0" applyNumberFormat="1" applyFont="1" applyFill="1" applyBorder="1" applyAlignment="1">
      <alignment horizontal="center"/>
    </xf>
    <xf numFmtId="166" fontId="2" fillId="0" borderId="36" xfId="0" applyNumberFormat="1" applyFont="1" applyFill="1" applyBorder="1" applyAlignment="1">
      <alignment horizontal="center"/>
    </xf>
    <xf numFmtId="166" fontId="4" fillId="0" borderId="33" xfId="0" applyNumberFormat="1" applyFont="1" applyFill="1" applyBorder="1" applyAlignment="1">
      <alignment horizontal="right"/>
    </xf>
    <xf numFmtId="166" fontId="2" fillId="0" borderId="19" xfId="0" applyNumberFormat="1" applyFont="1" applyFill="1" applyBorder="1" applyAlignment="1">
      <alignment horizontal="right" vertical="center"/>
    </xf>
    <xf numFmtId="166" fontId="2" fillId="0" borderId="15" xfId="0" applyNumberFormat="1" applyFont="1" applyFill="1" applyBorder="1" applyAlignment="1">
      <alignment horizontal="right" vertical="center"/>
    </xf>
    <xf numFmtId="166" fontId="2" fillId="0" borderId="43" xfId="0" applyNumberFormat="1" applyFont="1" applyFill="1" applyBorder="1" applyAlignment="1">
      <alignment horizontal="right"/>
    </xf>
    <xf numFmtId="0" fontId="4" fillId="0" borderId="33" xfId="0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 horizontal="left"/>
    </xf>
    <xf numFmtId="166" fontId="4" fillId="0" borderId="20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4" fontId="4" fillId="0" borderId="0" xfId="0" applyNumberFormat="1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horizontal="left" vertical="center" wrapText="1" shrinkToFit="1"/>
    </xf>
    <xf numFmtId="4" fontId="4" fillId="0" borderId="2" xfId="0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4" fontId="4" fillId="0" borderId="12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0" fontId="2" fillId="0" borderId="46" xfId="0" applyFont="1" applyFill="1" applyBorder="1" applyAlignment="1">
      <alignment horizontal="left"/>
    </xf>
    <xf numFmtId="4" fontId="4" fillId="0" borderId="1" xfId="0" applyNumberFormat="1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horizontal="left" vertical="center" wrapText="1" shrinkToFit="1"/>
    </xf>
    <xf numFmtId="4" fontId="4" fillId="0" borderId="2" xfId="2" applyFont="1" applyFill="1" applyBorder="1" applyAlignment="1">
      <alignment horizontal="left" vertical="center"/>
    </xf>
    <xf numFmtId="4" fontId="2" fillId="0" borderId="1" xfId="2" applyFont="1" applyFill="1" applyBorder="1" applyAlignment="1">
      <alignment horizontal="left"/>
    </xf>
    <xf numFmtId="4" fontId="2" fillId="0" borderId="11" xfId="2" applyFont="1" applyFill="1" applyBorder="1" applyAlignment="1">
      <alignment horizontal="left"/>
    </xf>
    <xf numFmtId="0" fontId="2" fillId="0" borderId="2" xfId="2" applyNumberFormat="1" applyFont="1" applyFill="1" applyBorder="1" applyAlignment="1">
      <alignment horizontal="left" vertical="center"/>
    </xf>
    <xf numFmtId="4" fontId="2" fillId="0" borderId="1" xfId="2" applyFont="1" applyFill="1" applyBorder="1" applyAlignment="1">
      <alignment horizontal="left" vertical="center"/>
    </xf>
    <xf numFmtId="4" fontId="4" fillId="0" borderId="45" xfId="0" applyNumberFormat="1" applyFont="1" applyFill="1" applyBorder="1" applyAlignment="1">
      <alignment horizontal="left" vertical="center" wrapText="1" shrinkToFit="1"/>
    </xf>
    <xf numFmtId="0" fontId="4" fillId="0" borderId="45" xfId="0" applyFont="1" applyFill="1" applyBorder="1" applyAlignment="1">
      <alignment horizontal="left" vertical="center" wrapText="1" shrinkToFit="1"/>
    </xf>
    <xf numFmtId="0" fontId="2" fillId="0" borderId="0" xfId="2" applyNumberFormat="1" applyFont="1" applyFill="1" applyBorder="1" applyAlignment="1">
      <alignment horizontal="left" vertical="center"/>
    </xf>
    <xf numFmtId="4" fontId="2" fillId="0" borderId="0" xfId="2" applyFont="1" applyFill="1" applyBorder="1" applyAlignment="1">
      <alignment horizontal="left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4" fontId="4" fillId="0" borderId="0" xfId="2" applyFont="1" applyFill="1" applyBorder="1" applyAlignment="1">
      <alignment horizontal="left" vertical="center"/>
    </xf>
    <xf numFmtId="4" fontId="2" fillId="0" borderId="0" xfId="2" applyFont="1" applyFill="1" applyBorder="1" applyAlignment="1">
      <alignment horizontal="left"/>
    </xf>
  </cellXfs>
  <cellStyles count="4">
    <cellStyle name="Euro" xfId="1"/>
    <cellStyle name="Normale" xfId="0" builtinId="0"/>
    <cellStyle name="Normale_2008 bilancio provvisorio fondo sociale per la psichiatria" xfId="2"/>
    <cellStyle name="Valuta [0]" xfId="3" builtin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514350</xdr:colOff>
      <xdr:row>0</xdr:row>
      <xdr:rowOff>0</xdr:rowOff>
    </xdr:to>
    <xdr:pic>
      <xdr:nvPicPr>
        <xdr:cNvPr id="1331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" y="0"/>
          <a:ext cx="514350" cy="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Documento_di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Documento_di_Microsoft_Office_Word_97_-_20032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Documento_di_Microsoft_Office_Word_97_-_20033.doc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Documento_di_Microsoft_Office_Word_97_-_20034.doc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Documento_di_Microsoft_Office_Word_97_-_20035.doc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Documento_di_Microsoft_Office_Word_97_-_20036.doc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4" Type="http://schemas.openxmlformats.org/officeDocument/2006/relationships/oleObject" Target="../embeddings/Documento_di_Microsoft_Office_Word_97_-_20037.doc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>
      <selection activeCell="B22" sqref="B22"/>
    </sheetView>
  </sheetViews>
  <sheetFormatPr defaultRowHeight="13.5"/>
  <cols>
    <col min="1" max="7" width="17.28515625" style="163" customWidth="1"/>
    <col min="8" max="8" width="24.42578125" style="163" customWidth="1"/>
    <col min="9" max="10" width="9.5703125" style="163" customWidth="1"/>
    <col min="11" max="12" width="9.140625" style="163"/>
    <col min="13" max="13" width="9.7109375" style="163" customWidth="1"/>
    <col min="14" max="14" width="10.140625" style="163" customWidth="1"/>
    <col min="15" max="15" width="17" style="163" customWidth="1"/>
    <col min="16" max="16384" width="9.140625" style="163"/>
  </cols>
  <sheetData>
    <row r="1" spans="1:15" ht="14.25">
      <c r="A1" s="130" t="s">
        <v>34</v>
      </c>
    </row>
    <row r="2" spans="1:15">
      <c r="A2" s="128"/>
    </row>
    <row r="3" spans="1:15">
      <c r="A3" s="128"/>
    </row>
    <row r="4" spans="1:15">
      <c r="A4" s="128"/>
    </row>
    <row r="10" spans="1:15" s="55" customFormat="1">
      <c r="A10" s="75"/>
      <c r="B10" s="75"/>
      <c r="C10" s="287"/>
      <c r="D10" s="288"/>
      <c r="E10" s="75"/>
      <c r="F10" s="77"/>
      <c r="G10" s="287"/>
      <c r="H10" s="288"/>
      <c r="I10" s="75"/>
      <c r="J10" s="77"/>
      <c r="K10" s="287"/>
      <c r="L10" s="288"/>
      <c r="M10" s="75"/>
      <c r="N10" s="75"/>
      <c r="O10" s="76"/>
    </row>
    <row r="11" spans="1:15">
      <c r="A11" s="200" t="s">
        <v>31</v>
      </c>
      <c r="B11" s="199"/>
      <c r="C11" s="199"/>
      <c r="D11" s="200"/>
      <c r="E11" s="199"/>
      <c r="F11" s="199"/>
      <c r="G11" s="199"/>
      <c r="H11" s="199"/>
    </row>
    <row r="13" spans="1:15" ht="26.25" customHeight="1">
      <c r="A13" s="203" t="s">
        <v>52</v>
      </c>
      <c r="B13" s="27"/>
      <c r="C13" s="27"/>
      <c r="D13" s="3"/>
      <c r="E13" s="27"/>
      <c r="F13" s="27"/>
      <c r="G13" s="27"/>
      <c r="H13" s="27"/>
    </row>
    <row r="14" spans="1:15" customFormat="1" thickBot="1">
      <c r="A14" s="3"/>
      <c r="B14" s="3"/>
      <c r="C14" s="3"/>
      <c r="D14" s="3"/>
      <c r="E14" s="3"/>
      <c r="F14" s="3" t="s">
        <v>0</v>
      </c>
      <c r="G14" s="3"/>
      <c r="H14" s="3"/>
    </row>
    <row r="15" spans="1:15" ht="26.25" thickBot="1">
      <c r="A15" s="45"/>
      <c r="B15" s="4" t="s">
        <v>1</v>
      </c>
      <c r="C15" s="289" t="s">
        <v>2</v>
      </c>
      <c r="D15" s="290"/>
      <c r="E15" s="290"/>
      <c r="F15" s="290"/>
      <c r="G15" s="5" t="s">
        <v>3</v>
      </c>
      <c r="H15" s="291" t="s">
        <v>4</v>
      </c>
    </row>
    <row r="16" spans="1:15" ht="39" thickBot="1">
      <c r="A16" s="46" t="s">
        <v>5</v>
      </c>
      <c r="B16" s="44" t="s">
        <v>6</v>
      </c>
      <c r="C16" s="6" t="s">
        <v>7</v>
      </c>
      <c r="D16" s="6" t="s">
        <v>32</v>
      </c>
      <c r="E16" s="6" t="s">
        <v>9</v>
      </c>
      <c r="F16" s="6" t="s">
        <v>10</v>
      </c>
      <c r="G16" s="6" t="s">
        <v>11</v>
      </c>
      <c r="H16" s="292"/>
    </row>
    <row r="17" spans="1:9" ht="15" thickBot="1">
      <c r="A17" s="28">
        <v>1</v>
      </c>
      <c r="B17" s="7">
        <v>224575</v>
      </c>
      <c r="C17" s="8">
        <v>42616.38</v>
      </c>
      <c r="D17" s="38">
        <v>4496.78</v>
      </c>
      <c r="E17" s="35">
        <v>7130.68</v>
      </c>
      <c r="F17" s="7">
        <v>981.5</v>
      </c>
      <c r="G17" s="9">
        <v>8420.5499999999993</v>
      </c>
      <c r="H17" s="42">
        <f>SUM(B17:G17)</f>
        <v>288220.89</v>
      </c>
    </row>
    <row r="18" spans="1:9">
      <c r="A18" s="31">
        <v>2</v>
      </c>
      <c r="B18" s="7">
        <v>497769.63</v>
      </c>
      <c r="C18" s="32">
        <v>11219.76</v>
      </c>
      <c r="D18" s="39">
        <v>21621.89</v>
      </c>
      <c r="E18" s="41">
        <v>37401.86</v>
      </c>
      <c r="F18" s="11">
        <v>74738</v>
      </c>
      <c r="G18" s="12">
        <v>112206.09</v>
      </c>
      <c r="H18" s="10">
        <f>SUM(B18:G18)</f>
        <v>754957.23</v>
      </c>
    </row>
    <row r="19" spans="1:9" ht="14.25">
      <c r="A19" s="31">
        <v>3</v>
      </c>
      <c r="B19" s="13">
        <v>364267</v>
      </c>
      <c r="C19" s="32">
        <v>3113.91</v>
      </c>
      <c r="D19" s="33">
        <v>75887.56</v>
      </c>
      <c r="E19" s="36">
        <v>3149.5</v>
      </c>
      <c r="F19" s="13">
        <v>54789.4</v>
      </c>
      <c r="G19" s="14">
        <v>150373.5</v>
      </c>
      <c r="H19" s="10">
        <f>SUM(B19:G19)</f>
        <v>651580.87</v>
      </c>
    </row>
    <row r="20" spans="1:9" ht="14.25">
      <c r="A20" s="31">
        <v>4</v>
      </c>
      <c r="B20" s="13">
        <v>277680</v>
      </c>
      <c r="C20" s="33">
        <v>44159.47</v>
      </c>
      <c r="D20" s="33">
        <v>17662.002610182994</v>
      </c>
      <c r="E20" s="36">
        <v>2599.75</v>
      </c>
      <c r="F20" s="13">
        <v>11116.22</v>
      </c>
      <c r="G20" s="14">
        <v>148002.62</v>
      </c>
      <c r="H20" s="10">
        <f>SUM(B20:G20)</f>
        <v>501220.06261018291</v>
      </c>
    </row>
    <row r="21" spans="1:9" ht="14.25">
      <c r="A21" s="31">
        <v>5</v>
      </c>
      <c r="B21" s="13">
        <v>267370</v>
      </c>
      <c r="C21" s="33">
        <v>44687.740319999997</v>
      </c>
      <c r="D21" s="33">
        <v>7742.4880000000003</v>
      </c>
      <c r="E21" s="36">
        <v>0</v>
      </c>
      <c r="F21" s="13">
        <v>13395.845600000001</v>
      </c>
      <c r="G21" s="14">
        <v>0</v>
      </c>
      <c r="H21" s="10">
        <f>SUM(B21:G21)</f>
        <v>333196.07392</v>
      </c>
      <c r="I21" s="231"/>
    </row>
    <row r="22" spans="1:9" ht="15" thickBot="1">
      <c r="A22" s="282" t="s">
        <v>53</v>
      </c>
      <c r="B22" s="29">
        <v>105.37</v>
      </c>
      <c r="C22" s="34"/>
      <c r="D22" s="40"/>
      <c r="E22" s="37"/>
      <c r="F22" s="29"/>
      <c r="G22" s="30"/>
      <c r="H22" s="43"/>
    </row>
    <row r="23" spans="1:9" ht="14.25" thickBot="1">
      <c r="A23" s="15" t="s">
        <v>12</v>
      </c>
      <c r="B23" s="16">
        <f>SUM(B17:B22)</f>
        <v>1631767</v>
      </c>
      <c r="C23" s="16">
        <f t="shared" ref="C23:H23" si="0">SUM(C17:C22)</f>
        <v>145797.26032</v>
      </c>
      <c r="D23" s="16">
        <f t="shared" si="0"/>
        <v>127410.72061018298</v>
      </c>
      <c r="E23" s="16">
        <f t="shared" si="0"/>
        <v>50281.79</v>
      </c>
      <c r="F23" s="16">
        <f t="shared" si="0"/>
        <v>155020.9656</v>
      </c>
      <c r="G23" s="16">
        <f t="shared" si="0"/>
        <v>419002.76</v>
      </c>
      <c r="H23" s="16">
        <f t="shared" si="0"/>
        <v>2529175.126530183</v>
      </c>
    </row>
    <row r="24" spans="1:9" ht="14.25">
      <c r="A24" s="1"/>
      <c r="B24" s="2"/>
      <c r="C24" s="2"/>
      <c r="D24" s="2"/>
      <c r="E24" s="2"/>
      <c r="F24" s="2"/>
      <c r="G24" s="2"/>
      <c r="H24" s="2"/>
    </row>
    <row r="25" spans="1:9" ht="15" thickBot="1">
      <c r="A25" s="1"/>
      <c r="B25" s="2"/>
      <c r="C25" s="2"/>
      <c r="D25" s="2"/>
      <c r="E25" s="2"/>
      <c r="F25" s="2"/>
      <c r="G25" s="2"/>
      <c r="H25" s="2"/>
    </row>
    <row r="26" spans="1:9" ht="15" thickBot="1">
      <c r="A26" s="293" t="s">
        <v>0</v>
      </c>
      <c r="B26" s="294"/>
      <c r="C26" s="294"/>
      <c r="D26" s="294"/>
      <c r="E26" s="294"/>
      <c r="F26" s="294"/>
      <c r="G26" s="294"/>
      <c r="H26" s="295"/>
    </row>
    <row r="27" spans="1:9" ht="15" thickBot="1">
      <c r="A27" s="15" t="s">
        <v>13</v>
      </c>
      <c r="B27" s="17"/>
      <c r="C27" s="17"/>
      <c r="D27" s="17"/>
      <c r="E27" s="18"/>
      <c r="F27" s="19" t="s">
        <v>14</v>
      </c>
      <c r="G27" s="18"/>
      <c r="H27" s="19" t="s">
        <v>15</v>
      </c>
    </row>
    <row r="28" spans="1:9" ht="15" thickBot="1">
      <c r="A28" s="20" t="s">
        <v>16</v>
      </c>
      <c r="B28" s="21"/>
      <c r="C28" s="21"/>
      <c r="D28" s="21"/>
      <c r="E28" s="21"/>
      <c r="F28" s="22">
        <v>30211025</v>
      </c>
      <c r="G28" s="23"/>
      <c r="H28" s="24">
        <f>B23</f>
        <v>1631767</v>
      </c>
    </row>
    <row r="29" spans="1:9" ht="15" thickBot="1">
      <c r="A29" s="20" t="s">
        <v>17</v>
      </c>
      <c r="B29" s="21"/>
      <c r="C29" s="21"/>
      <c r="D29" s="21"/>
      <c r="E29" s="21"/>
      <c r="F29" s="22">
        <v>30211024</v>
      </c>
      <c r="G29" s="23"/>
      <c r="H29" s="24">
        <f>G23</f>
        <v>419002.76</v>
      </c>
    </row>
    <row r="30" spans="1:9" ht="15" thickBot="1">
      <c r="A30" s="284" t="s">
        <v>33</v>
      </c>
      <c r="B30" s="285"/>
      <c r="C30" s="285"/>
      <c r="D30" s="285"/>
      <c r="E30" s="286"/>
      <c r="F30" s="22">
        <v>30211023</v>
      </c>
      <c r="G30" s="23"/>
      <c r="H30" s="24">
        <f>C23+D23+E23+F23</f>
        <v>478510.73653018294</v>
      </c>
    </row>
    <row r="31" spans="1:9" ht="15" thickBot="1">
      <c r="A31" s="1"/>
      <c r="B31" s="2"/>
      <c r="C31" s="2"/>
      <c r="D31" s="2"/>
      <c r="E31" s="2"/>
      <c r="F31" s="25" t="s">
        <v>19</v>
      </c>
      <c r="G31" s="23"/>
      <c r="H31" s="26">
        <f>SUM(H28:H30)</f>
        <v>2529280.4965301831</v>
      </c>
    </row>
  </sheetData>
  <mergeCells count="7">
    <mergeCell ref="A30:E30"/>
    <mergeCell ref="C10:D10"/>
    <mergeCell ref="G10:H10"/>
    <mergeCell ref="K10:L10"/>
    <mergeCell ref="C15:F15"/>
    <mergeCell ref="H15:H16"/>
    <mergeCell ref="A26:H26"/>
  </mergeCells>
  <phoneticPr fontId="10" type="noConversion"/>
  <pageMargins left="0.78740157480314965" right="0.78740157480314965" top="0.59055118110236227" bottom="0.59055118110236227" header="0.51181102362204722" footer="0.51181102362204722"/>
  <pageSetup paperSize="9" scale="90" orientation="landscape" r:id="rId1"/>
  <headerFooter alignWithMargins="0"/>
  <legacyDrawing r:id="rId2"/>
  <oleObjects>
    <oleObject progId="Word.Document.8" shapeId="9217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workbookViewId="0">
      <selection activeCell="A14" sqref="A14"/>
    </sheetView>
  </sheetViews>
  <sheetFormatPr defaultRowHeight="13.5"/>
  <cols>
    <col min="1" max="1" width="8.5703125" style="163" customWidth="1"/>
    <col min="2" max="2" width="7.7109375" style="163" customWidth="1"/>
    <col min="3" max="3" width="9.7109375" style="163" customWidth="1"/>
    <col min="4" max="6" width="9.140625" style="163"/>
    <col min="7" max="10" width="9.5703125" style="163" customWidth="1"/>
    <col min="11" max="12" width="9.140625" style="163"/>
    <col min="13" max="13" width="9.7109375" style="163" customWidth="1"/>
    <col min="14" max="14" width="10.140625" style="163" customWidth="1"/>
    <col min="15" max="15" width="17" style="163" customWidth="1"/>
    <col min="16" max="16384" width="9.140625" style="163"/>
  </cols>
  <sheetData>
    <row r="1" spans="1:15" ht="14.25">
      <c r="A1" s="130" t="s">
        <v>34</v>
      </c>
    </row>
    <row r="2" spans="1:15">
      <c r="A2" s="128"/>
    </row>
    <row r="3" spans="1:15">
      <c r="A3" s="128"/>
    </row>
    <row r="4" spans="1:15">
      <c r="A4" s="128"/>
    </row>
    <row r="10" spans="1:15" s="55" customFormat="1">
      <c r="A10" s="75"/>
      <c r="B10" s="75"/>
      <c r="C10" s="287"/>
      <c r="D10" s="288"/>
      <c r="E10" s="75"/>
      <c r="F10" s="77"/>
      <c r="G10" s="287"/>
      <c r="H10" s="288"/>
      <c r="I10" s="75"/>
      <c r="J10" s="77"/>
      <c r="K10" s="287"/>
      <c r="L10" s="288"/>
      <c r="M10" s="75"/>
      <c r="N10" s="75"/>
      <c r="O10" s="76"/>
    </row>
    <row r="11" spans="1:15" s="55" customFormat="1">
      <c r="C11" s="78"/>
      <c r="D11" s="78"/>
      <c r="E11" s="78"/>
      <c r="F11" s="79"/>
      <c r="G11" s="80"/>
      <c r="H11" s="79"/>
      <c r="I11" s="78"/>
      <c r="J11" s="79"/>
      <c r="K11" s="80"/>
      <c r="L11" s="78"/>
      <c r="M11" s="81"/>
      <c r="N11" s="82"/>
      <c r="O11" s="78"/>
    </row>
    <row r="14" spans="1:15" ht="27" customHeight="1" thickBot="1">
      <c r="A14" s="201" t="s">
        <v>52</v>
      </c>
    </row>
    <row r="15" spans="1:15" s="55" customFormat="1" ht="39" thickBot="1">
      <c r="A15" s="60" t="s">
        <v>35</v>
      </c>
      <c r="B15" s="61"/>
      <c r="C15" s="296" t="s">
        <v>1</v>
      </c>
      <c r="D15" s="297"/>
      <c r="E15" s="62"/>
      <c r="F15" s="63"/>
      <c r="G15" s="296" t="s">
        <v>21</v>
      </c>
      <c r="H15" s="297" t="s">
        <v>21</v>
      </c>
      <c r="I15" s="64"/>
      <c r="J15" s="63"/>
      <c r="K15" s="296"/>
      <c r="L15" s="297"/>
      <c r="M15" s="62" t="s">
        <v>3</v>
      </c>
      <c r="N15" s="65"/>
      <c r="O15" s="66" t="s">
        <v>4</v>
      </c>
    </row>
    <row r="16" spans="1:15" s="55" customFormat="1" ht="51.75" thickBot="1">
      <c r="A16" s="97" t="s">
        <v>22</v>
      </c>
      <c r="B16" s="98" t="s">
        <v>23</v>
      </c>
      <c r="C16" s="99" t="s">
        <v>6</v>
      </c>
      <c r="D16" s="100" t="s">
        <v>24</v>
      </c>
      <c r="E16" s="101" t="s">
        <v>25</v>
      </c>
      <c r="F16" s="102" t="s">
        <v>24</v>
      </c>
      <c r="G16" s="103" t="s">
        <v>8</v>
      </c>
      <c r="H16" s="100" t="s">
        <v>24</v>
      </c>
      <c r="I16" s="101" t="s">
        <v>26</v>
      </c>
      <c r="J16" s="102" t="s">
        <v>24</v>
      </c>
      <c r="K16" s="103" t="s">
        <v>10</v>
      </c>
      <c r="L16" s="100" t="s">
        <v>24</v>
      </c>
      <c r="M16" s="101" t="s">
        <v>11</v>
      </c>
      <c r="N16" s="100" t="s">
        <v>24</v>
      </c>
      <c r="O16" s="104"/>
    </row>
    <row r="17" spans="1:15" s="55" customFormat="1">
      <c r="A17" s="108">
        <v>45</v>
      </c>
      <c r="B17" s="109">
        <v>1</v>
      </c>
      <c r="C17" s="274">
        <v>42025</v>
      </c>
      <c r="D17" s="67">
        <v>13</v>
      </c>
      <c r="E17" s="274">
        <v>0</v>
      </c>
      <c r="F17" s="67">
        <v>0</v>
      </c>
      <c r="G17" s="274">
        <v>3800.32</v>
      </c>
      <c r="H17" s="67">
        <v>5</v>
      </c>
      <c r="I17" s="274">
        <v>233</v>
      </c>
      <c r="J17" s="67">
        <v>4</v>
      </c>
      <c r="K17" s="274">
        <v>0</v>
      </c>
      <c r="L17" s="67">
        <v>0</v>
      </c>
      <c r="M17" s="274">
        <v>8420.5499999999993</v>
      </c>
      <c r="N17" s="67">
        <v>1</v>
      </c>
      <c r="O17" s="278">
        <v>54478.87</v>
      </c>
    </row>
    <row r="18" spans="1:15" s="55" customFormat="1">
      <c r="A18" s="68">
        <v>55</v>
      </c>
      <c r="B18" s="69">
        <v>4</v>
      </c>
      <c r="C18" s="275">
        <v>131320</v>
      </c>
      <c r="D18" s="70">
        <v>44</v>
      </c>
      <c r="E18" s="275">
        <v>6320.8</v>
      </c>
      <c r="F18" s="70">
        <v>10</v>
      </c>
      <c r="G18" s="275">
        <v>0</v>
      </c>
      <c r="H18" s="70">
        <v>0</v>
      </c>
      <c r="I18" s="275">
        <v>6897.68</v>
      </c>
      <c r="J18" s="70">
        <v>7</v>
      </c>
      <c r="K18" s="275">
        <v>981.5</v>
      </c>
      <c r="L18" s="70">
        <v>1</v>
      </c>
      <c r="M18" s="275">
        <v>0</v>
      </c>
      <c r="N18" s="70">
        <v>0</v>
      </c>
      <c r="O18" s="279">
        <v>145519.98000000001</v>
      </c>
    </row>
    <row r="19" spans="1:15" s="55" customFormat="1" ht="14.25" thickBot="1">
      <c r="A19" s="110">
        <v>45</v>
      </c>
      <c r="B19" s="111">
        <v>13</v>
      </c>
      <c r="C19" s="276">
        <v>51230</v>
      </c>
      <c r="D19" s="107">
        <v>13</v>
      </c>
      <c r="E19" s="276">
        <v>36295.58</v>
      </c>
      <c r="F19" s="107">
        <v>17</v>
      </c>
      <c r="G19" s="276">
        <v>696.46</v>
      </c>
      <c r="H19" s="107">
        <v>1</v>
      </c>
      <c r="I19" s="276">
        <v>0</v>
      </c>
      <c r="J19" s="107">
        <v>0</v>
      </c>
      <c r="K19" s="276">
        <v>0</v>
      </c>
      <c r="L19" s="107">
        <v>0</v>
      </c>
      <c r="M19" s="276">
        <v>0</v>
      </c>
      <c r="N19" s="107">
        <v>0</v>
      </c>
      <c r="O19" s="280">
        <v>88222.04</v>
      </c>
    </row>
    <row r="20" spans="1:15" s="59" customFormat="1" ht="29.25" customHeight="1" thickBot="1">
      <c r="A20" s="105" t="s">
        <v>27</v>
      </c>
      <c r="B20" s="106"/>
      <c r="C20" s="277">
        <f>SUM(C17:C19)</f>
        <v>224575</v>
      </c>
      <c r="D20" s="281">
        <f t="shared" ref="D20:O20" si="0">SUM(D17:D19)</f>
        <v>70</v>
      </c>
      <c r="E20" s="277">
        <f t="shared" si="0"/>
        <v>42616.380000000005</v>
      </c>
      <c r="F20" s="281">
        <f t="shared" si="0"/>
        <v>27</v>
      </c>
      <c r="G20" s="277">
        <f t="shared" si="0"/>
        <v>4496.7800000000007</v>
      </c>
      <c r="H20" s="281">
        <f t="shared" si="0"/>
        <v>6</v>
      </c>
      <c r="I20" s="277">
        <f t="shared" si="0"/>
        <v>7130.68</v>
      </c>
      <c r="J20" s="281">
        <f t="shared" si="0"/>
        <v>11</v>
      </c>
      <c r="K20" s="277">
        <f t="shared" si="0"/>
        <v>981.5</v>
      </c>
      <c r="L20" s="281">
        <f t="shared" si="0"/>
        <v>1</v>
      </c>
      <c r="M20" s="277">
        <f t="shared" si="0"/>
        <v>8420.5499999999993</v>
      </c>
      <c r="N20" s="281">
        <f t="shared" si="0"/>
        <v>1</v>
      </c>
      <c r="O20" s="277">
        <f t="shared" si="0"/>
        <v>288220.89</v>
      </c>
    </row>
    <row r="21" spans="1:15" s="55" customFormat="1">
      <c r="A21" s="57"/>
      <c r="B21" s="57"/>
      <c r="C21" s="71"/>
      <c r="D21" s="72"/>
      <c r="E21" s="71"/>
      <c r="F21" s="73"/>
      <c r="G21" s="71"/>
      <c r="H21" s="72"/>
      <c r="I21" s="57"/>
      <c r="J21" s="73"/>
      <c r="K21" s="71"/>
      <c r="L21" s="72"/>
      <c r="M21" s="57"/>
      <c r="N21" s="57"/>
      <c r="O21" s="74"/>
    </row>
    <row r="22" spans="1:15" s="55" customFormat="1">
      <c r="A22" s="75"/>
      <c r="B22" s="75"/>
      <c r="C22" s="287"/>
      <c r="D22" s="288"/>
      <c r="E22" s="75"/>
      <c r="F22" s="77"/>
      <c r="G22" s="287"/>
      <c r="H22" s="288"/>
      <c r="I22" s="75"/>
      <c r="J22" s="77"/>
      <c r="K22" s="287"/>
      <c r="L22" s="288"/>
      <c r="M22" s="75"/>
      <c r="N22" s="75"/>
      <c r="O22" s="76"/>
    </row>
    <row r="23" spans="1:15" s="55" customFormat="1">
      <c r="C23" s="78"/>
      <c r="D23" s="78"/>
      <c r="E23" s="78"/>
      <c r="F23" s="79"/>
      <c r="G23" s="80"/>
      <c r="H23" s="79"/>
      <c r="I23" s="78"/>
      <c r="J23" s="79"/>
      <c r="K23" s="80"/>
      <c r="L23" s="78"/>
      <c r="M23" s="81"/>
      <c r="N23" s="82"/>
      <c r="O23" s="78"/>
    </row>
    <row r="24" spans="1:15" ht="14.25" thickBot="1"/>
    <row r="25" spans="1:15" ht="15" thickBot="1">
      <c r="H25" s="83"/>
      <c r="I25" s="84"/>
      <c r="J25" s="84"/>
      <c r="K25" s="84" t="s">
        <v>28</v>
      </c>
      <c r="L25" s="85"/>
      <c r="M25" s="86"/>
      <c r="N25" s="87"/>
      <c r="O25" s="88"/>
    </row>
    <row r="26" spans="1:15" ht="15" thickBot="1">
      <c r="H26" s="298" t="s">
        <v>13</v>
      </c>
      <c r="I26" s="299"/>
      <c r="J26" s="299"/>
      <c r="K26" s="299"/>
      <c r="L26" s="299"/>
      <c r="M26" s="299"/>
      <c r="N26" s="299"/>
      <c r="O26" s="300"/>
    </row>
    <row r="27" spans="1:15" ht="14.25" thickBot="1">
      <c r="H27" s="55"/>
      <c r="I27" s="89"/>
      <c r="J27" s="89"/>
      <c r="K27" s="90"/>
      <c r="L27" s="91"/>
      <c r="M27" s="92" t="s">
        <v>14</v>
      </c>
      <c r="N27" s="93"/>
      <c r="O27" s="94" t="s">
        <v>29</v>
      </c>
    </row>
    <row r="28" spans="1:15" ht="14.25" thickBot="1">
      <c r="H28" s="20" t="s">
        <v>16</v>
      </c>
      <c r="I28" s="85"/>
      <c r="J28" s="85"/>
      <c r="K28" s="90"/>
      <c r="L28" s="85"/>
      <c r="M28" s="301">
        <v>30211025</v>
      </c>
      <c r="N28" s="302"/>
      <c r="O28" s="95">
        <f>C20</f>
        <v>224575</v>
      </c>
    </row>
    <row r="29" spans="1:15" ht="14.25" thickBot="1">
      <c r="H29" s="20" t="s">
        <v>17</v>
      </c>
      <c r="I29" s="85"/>
      <c r="J29" s="85"/>
      <c r="K29" s="90"/>
      <c r="L29" s="85"/>
      <c r="M29" s="301">
        <v>30211024</v>
      </c>
      <c r="N29" s="302"/>
      <c r="O29" s="95">
        <f>M20</f>
        <v>8420.5499999999993</v>
      </c>
    </row>
    <row r="30" spans="1:15" ht="15" thickBot="1">
      <c r="H30" s="20" t="s">
        <v>18</v>
      </c>
      <c r="I30" s="85"/>
      <c r="J30" s="85"/>
      <c r="K30" s="90"/>
      <c r="L30" s="85"/>
      <c r="M30" s="301">
        <v>30211023</v>
      </c>
      <c r="N30" s="302"/>
      <c r="O30" s="95">
        <f>E20+G20+I20+K20</f>
        <v>55225.340000000004</v>
      </c>
    </row>
    <row r="31" spans="1:15" ht="14.25" thickBot="1">
      <c r="H31" s="55"/>
      <c r="I31" s="56"/>
      <c r="J31" s="56"/>
      <c r="K31" s="58"/>
      <c r="L31" s="56"/>
      <c r="M31" s="96" t="s">
        <v>20</v>
      </c>
      <c r="N31" s="90"/>
      <c r="O31" s="92">
        <f>SUM(O28:O30)</f>
        <v>288220.89</v>
      </c>
    </row>
  </sheetData>
  <mergeCells count="13">
    <mergeCell ref="H26:O26"/>
    <mergeCell ref="M28:N28"/>
    <mergeCell ref="M29:N29"/>
    <mergeCell ref="M30:N30"/>
    <mergeCell ref="C22:D22"/>
    <mergeCell ref="G22:H22"/>
    <mergeCell ref="K22:L22"/>
    <mergeCell ref="C10:D10"/>
    <mergeCell ref="G10:H10"/>
    <mergeCell ref="K10:L10"/>
    <mergeCell ref="C15:D15"/>
    <mergeCell ref="G15:H15"/>
    <mergeCell ref="K15:L15"/>
  </mergeCells>
  <phoneticPr fontId="10" type="noConversion"/>
  <pageMargins left="0.78740157480314965" right="0.78740157480314965" top="0.59055118110236227" bottom="0.59055118110236227" header="0.51181102362204722" footer="0.51181102362204722"/>
  <pageSetup paperSize="9" scale="85" orientation="landscape" r:id="rId1"/>
  <headerFooter alignWithMargins="0"/>
  <legacyDrawing r:id="rId2"/>
  <oleObjects>
    <oleObject progId="Word.Document.8" shapeId="4098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topLeftCell="A4" workbookViewId="0">
      <selection activeCell="O31" sqref="O31"/>
    </sheetView>
  </sheetViews>
  <sheetFormatPr defaultRowHeight="13.5"/>
  <cols>
    <col min="1" max="1" width="8.28515625" style="163" customWidth="1"/>
    <col min="2" max="2" width="7.7109375" style="163" customWidth="1"/>
    <col min="3" max="3" width="9.7109375" style="163" customWidth="1"/>
    <col min="4" max="6" width="9.140625" style="163"/>
    <col min="7" max="10" width="9.5703125" style="163" customWidth="1"/>
    <col min="11" max="12" width="9.140625" style="163"/>
    <col min="13" max="13" width="9.7109375" style="163" customWidth="1"/>
    <col min="14" max="14" width="10.140625" style="163" customWidth="1"/>
    <col min="15" max="15" width="17" style="163" customWidth="1"/>
    <col min="16" max="16384" width="9.140625" style="163"/>
  </cols>
  <sheetData>
    <row r="1" spans="1:15" ht="14.25">
      <c r="A1" s="130" t="s">
        <v>34</v>
      </c>
    </row>
    <row r="2" spans="1:15">
      <c r="A2" s="128"/>
    </row>
    <row r="3" spans="1:15">
      <c r="A3" s="128"/>
    </row>
    <row r="4" spans="1:15">
      <c r="A4" s="128"/>
    </row>
    <row r="10" spans="1:15" s="55" customFormat="1">
      <c r="A10" s="75"/>
      <c r="B10" s="75"/>
      <c r="C10" s="287"/>
      <c r="D10" s="288"/>
      <c r="E10" s="75"/>
      <c r="F10" s="77"/>
      <c r="G10" s="287"/>
      <c r="H10" s="288"/>
      <c r="I10" s="75"/>
      <c r="J10" s="77"/>
      <c r="K10" s="287"/>
      <c r="L10" s="288"/>
      <c r="M10" s="75"/>
      <c r="N10" s="75"/>
      <c r="O10" s="76"/>
    </row>
    <row r="11" spans="1:15" s="55" customFormat="1">
      <c r="C11" s="78"/>
      <c r="D11" s="78"/>
      <c r="E11" s="78"/>
      <c r="F11" s="79"/>
      <c r="G11" s="80"/>
      <c r="H11" s="79"/>
      <c r="I11" s="78"/>
      <c r="J11" s="79"/>
      <c r="K11" s="80"/>
      <c r="L11" s="78"/>
      <c r="M11" s="81"/>
      <c r="N11" s="82"/>
      <c r="O11" s="78"/>
    </row>
    <row r="12" spans="1:15" s="55" customFormat="1">
      <c r="C12" s="78"/>
      <c r="D12" s="78"/>
      <c r="E12" s="78"/>
      <c r="F12" s="79"/>
      <c r="G12" s="80"/>
      <c r="H12" s="79"/>
      <c r="I12" s="78"/>
      <c r="J12" s="79"/>
      <c r="K12" s="80"/>
      <c r="L12" s="78"/>
      <c r="M12" s="81"/>
      <c r="N12" s="82"/>
      <c r="O12" s="78"/>
    </row>
    <row r="14" spans="1:15" ht="27" customHeight="1" thickBot="1">
      <c r="A14" s="201" t="s">
        <v>52</v>
      </c>
    </row>
    <row r="15" spans="1:15" s="55" customFormat="1" ht="39" thickBot="1">
      <c r="A15" s="164" t="s">
        <v>36</v>
      </c>
      <c r="B15" s="165"/>
      <c r="C15" s="303" t="s">
        <v>1</v>
      </c>
      <c r="D15" s="304"/>
      <c r="E15" s="166"/>
      <c r="F15" s="167"/>
      <c r="G15" s="303" t="s">
        <v>21</v>
      </c>
      <c r="H15" s="304" t="s">
        <v>21</v>
      </c>
      <c r="I15" s="168"/>
      <c r="J15" s="167"/>
      <c r="K15" s="303"/>
      <c r="L15" s="304"/>
      <c r="M15" s="166" t="s">
        <v>3</v>
      </c>
      <c r="N15" s="169"/>
      <c r="O15" s="170" t="s">
        <v>4</v>
      </c>
    </row>
    <row r="16" spans="1:15" s="55" customFormat="1" ht="51.75" thickBot="1">
      <c r="A16" s="176" t="s">
        <v>22</v>
      </c>
      <c r="B16" s="176" t="s">
        <v>23</v>
      </c>
      <c r="C16" s="129" t="s">
        <v>6</v>
      </c>
      <c r="D16" s="129" t="s">
        <v>24</v>
      </c>
      <c r="E16" s="176" t="s">
        <v>25</v>
      </c>
      <c r="F16" s="177" t="s">
        <v>24</v>
      </c>
      <c r="G16" s="129" t="s">
        <v>8</v>
      </c>
      <c r="H16" s="129" t="s">
        <v>24</v>
      </c>
      <c r="I16" s="176" t="s">
        <v>26</v>
      </c>
      <c r="J16" s="177" t="s">
        <v>24</v>
      </c>
      <c r="K16" s="129" t="s">
        <v>10</v>
      </c>
      <c r="L16" s="173" t="s">
        <v>24</v>
      </c>
      <c r="M16" s="176" t="s">
        <v>11</v>
      </c>
      <c r="N16" s="173" t="s">
        <v>24</v>
      </c>
      <c r="O16" s="129"/>
    </row>
    <row r="17" spans="1:15" s="55" customFormat="1">
      <c r="A17" s="148">
        <v>55</v>
      </c>
      <c r="B17" s="149" t="s">
        <v>42</v>
      </c>
      <c r="C17" s="257">
        <v>124600</v>
      </c>
      <c r="D17" s="175">
        <v>39</v>
      </c>
      <c r="E17" s="257">
        <v>3258.38</v>
      </c>
      <c r="F17" s="175">
        <v>29</v>
      </c>
      <c r="G17" s="257">
        <v>8737.67</v>
      </c>
      <c r="H17" s="175">
        <v>8</v>
      </c>
      <c r="I17" s="257">
        <v>1786.5</v>
      </c>
      <c r="J17" s="175">
        <v>24</v>
      </c>
      <c r="K17" s="257">
        <v>9772.89</v>
      </c>
      <c r="L17" s="175">
        <v>5</v>
      </c>
      <c r="M17" s="257">
        <v>8268.76</v>
      </c>
      <c r="N17" s="175">
        <v>1</v>
      </c>
      <c r="O17" s="145">
        <f>C17+E17+G17+I17+K17+M17</f>
        <v>156424.20000000001</v>
      </c>
    </row>
    <row r="18" spans="1:15" s="55" customFormat="1">
      <c r="A18" s="68">
        <v>47</v>
      </c>
      <c r="B18" s="69" t="s">
        <v>43</v>
      </c>
      <c r="C18" s="252">
        <v>80170</v>
      </c>
      <c r="D18" s="133">
        <v>60</v>
      </c>
      <c r="E18" s="252">
        <v>0</v>
      </c>
      <c r="F18" s="133">
        <v>0</v>
      </c>
      <c r="G18" s="252">
        <v>1334.82</v>
      </c>
      <c r="H18" s="133">
        <v>2</v>
      </c>
      <c r="I18" s="252">
        <v>0</v>
      </c>
      <c r="J18" s="133">
        <v>0</v>
      </c>
      <c r="K18" s="252">
        <v>40425.17</v>
      </c>
      <c r="L18" s="133">
        <v>16</v>
      </c>
      <c r="M18" s="252">
        <v>56339.22</v>
      </c>
      <c r="N18" s="134">
        <v>5</v>
      </c>
      <c r="O18" s="256">
        <f>C18+E18+G18+I18+K18+M18</f>
        <v>178269.21000000002</v>
      </c>
    </row>
    <row r="19" spans="1:15" s="55" customFormat="1">
      <c r="A19" s="68">
        <v>56</v>
      </c>
      <c r="B19" s="69" t="s">
        <v>44</v>
      </c>
      <c r="C19" s="252">
        <v>58090</v>
      </c>
      <c r="D19" s="133">
        <v>37</v>
      </c>
      <c r="E19" s="252">
        <v>5430.64</v>
      </c>
      <c r="F19" s="133">
        <v>5</v>
      </c>
      <c r="G19" s="252">
        <v>5194.4399999999996</v>
      </c>
      <c r="H19" s="133">
        <v>6</v>
      </c>
      <c r="I19" s="252">
        <v>14666.96</v>
      </c>
      <c r="J19" s="133">
        <v>117</v>
      </c>
      <c r="K19" s="252">
        <v>6028.7</v>
      </c>
      <c r="L19" s="133">
        <v>3</v>
      </c>
      <c r="M19" s="252">
        <v>0</v>
      </c>
      <c r="N19" s="134">
        <v>0</v>
      </c>
      <c r="O19" s="256">
        <f>C19+E19+G19+I19+K19+M19</f>
        <v>89410.74</v>
      </c>
    </row>
    <row r="20" spans="1:15" s="55" customFormat="1">
      <c r="A20" s="68">
        <v>55</v>
      </c>
      <c r="B20" s="69" t="s">
        <v>45</v>
      </c>
      <c r="C20" s="252">
        <v>104450</v>
      </c>
      <c r="D20" s="133">
        <v>44</v>
      </c>
      <c r="E20" s="252">
        <v>0</v>
      </c>
      <c r="F20" s="133">
        <v>0</v>
      </c>
      <c r="G20" s="252">
        <v>0</v>
      </c>
      <c r="H20" s="133">
        <v>0</v>
      </c>
      <c r="I20" s="252">
        <v>3000</v>
      </c>
      <c r="J20" s="133">
        <v>7</v>
      </c>
      <c r="K20" s="252">
        <v>3307.47</v>
      </c>
      <c r="L20" s="133">
        <v>2</v>
      </c>
      <c r="M20" s="252">
        <v>0</v>
      </c>
      <c r="N20" s="135">
        <v>0</v>
      </c>
      <c r="O20" s="256">
        <f>C20+E20+G20+I20+K20+M20</f>
        <v>110757.47</v>
      </c>
    </row>
    <row r="21" spans="1:15" s="55" customFormat="1" ht="14.25" thickBot="1">
      <c r="A21" s="131">
        <v>56</v>
      </c>
      <c r="B21" s="132" t="s">
        <v>46</v>
      </c>
      <c r="C21" s="258">
        <v>130459.63</v>
      </c>
      <c r="D21" s="136">
        <v>64</v>
      </c>
      <c r="E21" s="258">
        <v>2530.7399999999998</v>
      </c>
      <c r="F21" s="136">
        <v>3</v>
      </c>
      <c r="G21" s="258">
        <v>6354.96</v>
      </c>
      <c r="H21" s="136">
        <v>6</v>
      </c>
      <c r="I21" s="258">
        <v>17948.400000000001</v>
      </c>
      <c r="J21" s="136">
        <v>150</v>
      </c>
      <c r="K21" s="258">
        <v>15203.77</v>
      </c>
      <c r="L21" s="136">
        <v>8</v>
      </c>
      <c r="M21" s="258">
        <v>47598.11</v>
      </c>
      <c r="N21" s="137">
        <v>5</v>
      </c>
      <c r="O21" s="283">
        <f>C21+E21+G21+I21+K21+M21</f>
        <v>220095.61</v>
      </c>
    </row>
    <row r="22" spans="1:15" s="59" customFormat="1" ht="29.25" customHeight="1" thickBot="1">
      <c r="A22" s="202" t="s">
        <v>27</v>
      </c>
      <c r="B22" s="138"/>
      <c r="C22" s="259">
        <f t="shared" ref="C22:I22" si="0">SUM(C17:C21)</f>
        <v>497769.63</v>
      </c>
      <c r="D22" s="139">
        <f t="shared" si="0"/>
        <v>244</v>
      </c>
      <c r="E22" s="259">
        <f t="shared" si="0"/>
        <v>11219.76</v>
      </c>
      <c r="F22" s="140">
        <f t="shared" si="0"/>
        <v>37</v>
      </c>
      <c r="G22" s="259">
        <f t="shared" si="0"/>
        <v>21621.89</v>
      </c>
      <c r="H22" s="140">
        <f t="shared" si="0"/>
        <v>22</v>
      </c>
      <c r="I22" s="259">
        <f t="shared" si="0"/>
        <v>37401.86</v>
      </c>
      <c r="J22" s="140">
        <f t="shared" ref="J22:O22" si="1">SUM(J17:J21)</f>
        <v>298</v>
      </c>
      <c r="K22" s="259">
        <f t="shared" si="1"/>
        <v>74738</v>
      </c>
      <c r="L22" s="140">
        <f t="shared" si="1"/>
        <v>34</v>
      </c>
      <c r="M22" s="259">
        <f t="shared" si="1"/>
        <v>112206.09</v>
      </c>
      <c r="N22" s="139">
        <f t="shared" si="1"/>
        <v>11</v>
      </c>
      <c r="O22" s="260">
        <f t="shared" si="1"/>
        <v>754957.23</v>
      </c>
    </row>
    <row r="23" spans="1:15" s="55" customFormat="1">
      <c r="A23" s="57"/>
      <c r="B23" s="57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2"/>
      <c r="N23" s="142"/>
      <c r="O23" s="141"/>
    </row>
    <row r="24" spans="1:15" s="55" customFormat="1" ht="14.25" thickBot="1">
      <c r="A24" s="75"/>
      <c r="B24" s="1"/>
      <c r="C24" s="143"/>
      <c r="D24" s="143"/>
      <c r="E24" s="144"/>
      <c r="F24" s="144"/>
      <c r="G24" s="144"/>
      <c r="H24" s="144"/>
      <c r="I24" s="144" t="s">
        <v>0</v>
      </c>
      <c r="J24" s="144"/>
      <c r="K24" s="144" t="s">
        <v>0</v>
      </c>
      <c r="L24" s="144"/>
      <c r="M24" s="144"/>
      <c r="N24" s="144"/>
      <c r="O24" s="1"/>
    </row>
    <row r="25" spans="1:15" ht="15" thickBot="1">
      <c r="H25" s="83"/>
      <c r="I25" s="84"/>
      <c r="J25" s="84"/>
      <c r="K25" s="84" t="s">
        <v>28</v>
      </c>
      <c r="L25" s="85"/>
      <c r="M25" s="86"/>
      <c r="N25" s="87"/>
      <c r="O25" s="88"/>
    </row>
    <row r="26" spans="1:15" ht="15" thickBot="1">
      <c r="H26" s="298" t="s">
        <v>13</v>
      </c>
      <c r="I26" s="299"/>
      <c r="J26" s="299"/>
      <c r="K26" s="299"/>
      <c r="L26" s="299"/>
      <c r="M26" s="299"/>
      <c r="N26" s="299"/>
      <c r="O26" s="300"/>
    </row>
    <row r="27" spans="1:15" ht="14.25" thickBot="1">
      <c r="H27" s="55"/>
      <c r="I27" s="89"/>
      <c r="J27" s="89"/>
      <c r="K27" s="90"/>
      <c r="L27" s="91"/>
      <c r="M27" s="92" t="s">
        <v>14</v>
      </c>
      <c r="N27" s="93"/>
      <c r="O27" s="94" t="s">
        <v>29</v>
      </c>
    </row>
    <row r="28" spans="1:15" ht="14.25" thickBot="1">
      <c r="H28" s="20" t="s">
        <v>16</v>
      </c>
      <c r="I28" s="85"/>
      <c r="J28" s="85"/>
      <c r="K28" s="90"/>
      <c r="L28" s="85"/>
      <c r="M28" s="301">
        <v>30211025</v>
      </c>
      <c r="N28" s="302"/>
      <c r="O28" s="145">
        <f>C22</f>
        <v>497769.63</v>
      </c>
    </row>
    <row r="29" spans="1:15" ht="14.25" thickBot="1">
      <c r="H29" s="20" t="s">
        <v>17</v>
      </c>
      <c r="I29" s="85"/>
      <c r="J29" s="85"/>
      <c r="K29" s="90"/>
      <c r="L29" s="85"/>
      <c r="M29" s="301">
        <v>30211024</v>
      </c>
      <c r="N29" s="302"/>
      <c r="O29" s="146">
        <f>M22</f>
        <v>112206.09</v>
      </c>
    </row>
    <row r="30" spans="1:15" ht="15" thickBot="1">
      <c r="H30" s="20" t="s">
        <v>18</v>
      </c>
      <c r="I30" s="85"/>
      <c r="J30" s="85"/>
      <c r="K30" s="90"/>
      <c r="L30" s="85"/>
      <c r="M30" s="301">
        <v>30211023</v>
      </c>
      <c r="N30" s="302"/>
      <c r="O30" s="146">
        <f>E22+G22+I22+K22</f>
        <v>144981.51</v>
      </c>
    </row>
    <row r="31" spans="1:15" ht="14.25" thickBot="1">
      <c r="H31" s="55"/>
      <c r="I31" s="56"/>
      <c r="J31" s="56"/>
      <c r="K31" s="58"/>
      <c r="L31" s="56"/>
      <c r="M31" s="96" t="s">
        <v>20</v>
      </c>
      <c r="N31" s="90"/>
      <c r="O31" s="147">
        <f>SUM(O28:O30)</f>
        <v>754957.23</v>
      </c>
    </row>
  </sheetData>
  <mergeCells count="10">
    <mergeCell ref="H26:O26"/>
    <mergeCell ref="M28:N28"/>
    <mergeCell ref="M29:N29"/>
    <mergeCell ref="M30:N30"/>
    <mergeCell ref="C10:D10"/>
    <mergeCell ref="G10:H10"/>
    <mergeCell ref="K10:L10"/>
    <mergeCell ref="C15:D15"/>
    <mergeCell ref="G15:H15"/>
    <mergeCell ref="K15:L15"/>
  </mergeCells>
  <phoneticPr fontId="10" type="noConversion"/>
  <pageMargins left="0.78740157480314965" right="0.78740157480314965" top="0.59055118110236227" bottom="0.59055118110236227" header="0.51181102362204722" footer="0.51181102362204722"/>
  <pageSetup paperSize="9" scale="85" orientation="landscape" r:id="rId1"/>
  <headerFooter alignWithMargins="0"/>
  <legacyDrawing r:id="rId2"/>
  <oleObjects>
    <oleObject progId="Word.Document.8" shapeId="5121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topLeftCell="A13" workbookViewId="0">
      <selection activeCell="A14" sqref="A14"/>
    </sheetView>
  </sheetViews>
  <sheetFormatPr defaultRowHeight="13.5"/>
  <cols>
    <col min="1" max="1" width="8.5703125" style="163" customWidth="1"/>
    <col min="2" max="2" width="7.7109375" style="163" customWidth="1"/>
    <col min="3" max="3" width="9.7109375" style="163" customWidth="1"/>
    <col min="4" max="6" width="9.28515625" style="163" bestFit="1" customWidth="1"/>
    <col min="7" max="10" width="9.5703125" style="163" customWidth="1"/>
    <col min="11" max="11" width="10.28515625" style="163" bestFit="1" customWidth="1"/>
    <col min="12" max="12" width="9.28515625" style="163" bestFit="1" customWidth="1"/>
    <col min="13" max="13" width="9.7109375" style="163" customWidth="1"/>
    <col min="14" max="14" width="10.140625" style="163" customWidth="1"/>
    <col min="15" max="15" width="17" style="163" customWidth="1"/>
    <col min="16" max="16384" width="9.140625" style="163"/>
  </cols>
  <sheetData>
    <row r="1" spans="1:15" ht="14.25">
      <c r="A1" s="130" t="s">
        <v>34</v>
      </c>
    </row>
    <row r="2" spans="1:15">
      <c r="A2" s="128"/>
    </row>
    <row r="3" spans="1:15">
      <c r="A3" s="128"/>
    </row>
    <row r="4" spans="1:15">
      <c r="A4" s="128"/>
    </row>
    <row r="10" spans="1:15" s="55" customFormat="1">
      <c r="A10" s="75"/>
      <c r="B10" s="75"/>
      <c r="C10" s="287"/>
      <c r="D10" s="288"/>
      <c r="E10" s="75"/>
      <c r="F10" s="77"/>
      <c r="G10" s="287"/>
      <c r="H10" s="288"/>
      <c r="I10" s="75"/>
      <c r="J10" s="77"/>
      <c r="K10" s="287"/>
      <c r="L10" s="288"/>
      <c r="M10" s="75"/>
      <c r="N10" s="75"/>
      <c r="O10" s="76"/>
    </row>
    <row r="11" spans="1:15" s="55" customFormat="1">
      <c r="C11" s="78"/>
      <c r="D11" s="78"/>
      <c r="E11" s="78"/>
      <c r="F11" s="79"/>
      <c r="G11" s="80"/>
      <c r="H11" s="79"/>
      <c r="I11" s="78"/>
      <c r="J11" s="79"/>
      <c r="K11" s="80"/>
      <c r="L11" s="78"/>
      <c r="M11" s="81"/>
      <c r="N11" s="82"/>
      <c r="O11" s="78"/>
    </row>
    <row r="14" spans="1:15" ht="27" customHeight="1">
      <c r="A14" s="201" t="s">
        <v>52</v>
      </c>
    </row>
    <row r="15" spans="1:15" ht="14.25" thickBot="1"/>
    <row r="16" spans="1:15" s="55" customFormat="1" ht="39" thickBot="1">
      <c r="A16" s="164" t="s">
        <v>37</v>
      </c>
      <c r="B16" s="165"/>
      <c r="C16" s="303" t="s">
        <v>1</v>
      </c>
      <c r="D16" s="304"/>
      <c r="E16" s="166"/>
      <c r="F16" s="167"/>
      <c r="G16" s="303" t="s">
        <v>21</v>
      </c>
      <c r="H16" s="304" t="s">
        <v>21</v>
      </c>
      <c r="I16" s="168"/>
      <c r="J16" s="167"/>
      <c r="K16" s="303"/>
      <c r="L16" s="304"/>
      <c r="M16" s="166" t="s">
        <v>3</v>
      </c>
      <c r="N16" s="169"/>
      <c r="O16" s="170" t="s">
        <v>4</v>
      </c>
    </row>
    <row r="17" spans="1:19" s="55" customFormat="1" ht="39" thickBot="1">
      <c r="A17" s="171" t="s">
        <v>22</v>
      </c>
      <c r="B17" s="172" t="s">
        <v>23</v>
      </c>
      <c r="C17" s="6" t="s">
        <v>6</v>
      </c>
      <c r="D17" s="173" t="s">
        <v>24</v>
      </c>
      <c r="E17" s="171" t="s">
        <v>25</v>
      </c>
      <c r="F17" s="174" t="s">
        <v>24</v>
      </c>
      <c r="G17" s="6" t="s">
        <v>8</v>
      </c>
      <c r="H17" s="173" t="s">
        <v>24</v>
      </c>
      <c r="I17" s="171" t="s">
        <v>26</v>
      </c>
      <c r="J17" s="174" t="s">
        <v>24</v>
      </c>
      <c r="K17" s="6" t="s">
        <v>10</v>
      </c>
      <c r="L17" s="173" t="s">
        <v>24</v>
      </c>
      <c r="M17" s="171" t="s">
        <v>11</v>
      </c>
      <c r="N17" s="173" t="s">
        <v>24</v>
      </c>
      <c r="O17" s="129"/>
    </row>
    <row r="18" spans="1:19" s="55" customFormat="1">
      <c r="A18" s="179">
        <v>46</v>
      </c>
      <c r="B18" s="28" t="s">
        <v>47</v>
      </c>
      <c r="C18" s="247">
        <v>140297</v>
      </c>
      <c r="D18" s="180">
        <v>81</v>
      </c>
      <c r="E18" s="251">
        <v>0</v>
      </c>
      <c r="F18" s="150">
        <v>0</v>
      </c>
      <c r="G18" s="251">
        <v>33679.129999999997</v>
      </c>
      <c r="H18" s="181">
        <v>21</v>
      </c>
      <c r="I18" s="247">
        <v>500</v>
      </c>
      <c r="J18" s="150">
        <v>2</v>
      </c>
      <c r="K18" s="247">
        <v>32720.28</v>
      </c>
      <c r="L18" s="150">
        <v>15</v>
      </c>
      <c r="M18" s="255">
        <v>10627.4</v>
      </c>
      <c r="N18" s="182">
        <v>2</v>
      </c>
      <c r="O18" s="256">
        <v>217823.81</v>
      </c>
    </row>
    <row r="19" spans="1:19" s="55" customFormat="1">
      <c r="A19" s="183">
        <v>55</v>
      </c>
      <c r="B19" s="184">
        <v>3</v>
      </c>
      <c r="C19" s="248">
        <v>46780</v>
      </c>
      <c r="D19" s="185">
        <v>20</v>
      </c>
      <c r="E19" s="251">
        <v>825</v>
      </c>
      <c r="F19" s="70">
        <v>1</v>
      </c>
      <c r="G19" s="254">
        <v>2094</v>
      </c>
      <c r="H19" s="186">
        <v>2</v>
      </c>
      <c r="I19" s="248">
        <v>0</v>
      </c>
      <c r="J19" s="70">
        <v>0</v>
      </c>
      <c r="K19" s="248">
        <v>12320.45</v>
      </c>
      <c r="L19" s="70">
        <v>5</v>
      </c>
      <c r="M19" s="254">
        <v>15368.65</v>
      </c>
      <c r="N19" s="187">
        <v>3</v>
      </c>
      <c r="O19" s="256">
        <v>77388.100000000006</v>
      </c>
    </row>
    <row r="20" spans="1:19" s="55" customFormat="1">
      <c r="A20" s="183">
        <v>49</v>
      </c>
      <c r="B20" s="184">
        <v>10</v>
      </c>
      <c r="C20" s="249">
        <v>27790</v>
      </c>
      <c r="D20" s="188">
        <v>13</v>
      </c>
      <c r="E20" s="251">
        <v>2288.91</v>
      </c>
      <c r="F20" s="189">
        <v>35</v>
      </c>
      <c r="G20" s="252">
        <v>7283.89</v>
      </c>
      <c r="H20" s="190">
        <v>4</v>
      </c>
      <c r="I20" s="249">
        <v>2649.5</v>
      </c>
      <c r="J20" s="189">
        <v>50</v>
      </c>
      <c r="K20" s="249">
        <v>0</v>
      </c>
      <c r="L20" s="189">
        <v>0</v>
      </c>
      <c r="M20" s="252">
        <v>93859.8</v>
      </c>
      <c r="N20" s="187">
        <v>10</v>
      </c>
      <c r="O20" s="256">
        <v>133872.1</v>
      </c>
    </row>
    <row r="21" spans="1:19" s="55" customFormat="1">
      <c r="A21" s="183">
        <v>50</v>
      </c>
      <c r="B21" s="184">
        <v>11</v>
      </c>
      <c r="C21" s="249">
        <v>106350</v>
      </c>
      <c r="D21" s="188">
        <v>75</v>
      </c>
      <c r="E21" s="252">
        <v>0</v>
      </c>
      <c r="F21" s="189">
        <v>0</v>
      </c>
      <c r="G21" s="252">
        <v>32830.54</v>
      </c>
      <c r="H21" s="191">
        <v>33</v>
      </c>
      <c r="I21" s="249">
        <v>0</v>
      </c>
      <c r="J21" s="189">
        <v>0</v>
      </c>
      <c r="K21" s="249">
        <v>3731.12</v>
      </c>
      <c r="L21" s="189">
        <v>3</v>
      </c>
      <c r="M21" s="252">
        <v>22542.400000000001</v>
      </c>
      <c r="N21" s="187">
        <v>2</v>
      </c>
      <c r="O21" s="256">
        <v>165454.06</v>
      </c>
    </row>
    <row r="22" spans="1:19" s="55" customFormat="1" ht="14.25" thickBot="1">
      <c r="A22" s="183">
        <v>50</v>
      </c>
      <c r="B22" s="184">
        <v>12</v>
      </c>
      <c r="C22" s="249">
        <v>43050</v>
      </c>
      <c r="D22" s="188">
        <v>22</v>
      </c>
      <c r="E22" s="252">
        <v>0</v>
      </c>
      <c r="F22" s="189">
        <v>0</v>
      </c>
      <c r="G22" s="252">
        <v>0</v>
      </c>
      <c r="H22" s="192">
        <v>0</v>
      </c>
      <c r="I22" s="249">
        <v>0</v>
      </c>
      <c r="J22" s="189">
        <v>0</v>
      </c>
      <c r="K22" s="249">
        <v>6017.55</v>
      </c>
      <c r="L22" s="189">
        <v>3</v>
      </c>
      <c r="M22" s="252">
        <v>7975.25</v>
      </c>
      <c r="N22" s="187">
        <v>1</v>
      </c>
      <c r="O22" s="256">
        <v>57042.8</v>
      </c>
    </row>
    <row r="23" spans="1:19" s="59" customFormat="1" ht="29.25" customHeight="1" thickBot="1">
      <c r="A23" s="105" t="s">
        <v>27</v>
      </c>
      <c r="B23" s="106"/>
      <c r="C23" s="250">
        <f t="shared" ref="C23:N23" si="0">SUM(C18:C22)</f>
        <v>364267</v>
      </c>
      <c r="D23" s="193">
        <f t="shared" si="0"/>
        <v>211</v>
      </c>
      <c r="E23" s="253">
        <f t="shared" si="0"/>
        <v>3113.91</v>
      </c>
      <c r="F23" s="194">
        <f t="shared" si="0"/>
        <v>36</v>
      </c>
      <c r="G23" s="250">
        <f>SUM(G18:G22)</f>
        <v>75887.56</v>
      </c>
      <c r="H23" s="194">
        <f t="shared" si="0"/>
        <v>60</v>
      </c>
      <c r="I23" s="250">
        <f t="shared" si="0"/>
        <v>3149.5</v>
      </c>
      <c r="J23" s="194">
        <f t="shared" si="0"/>
        <v>52</v>
      </c>
      <c r="K23" s="250">
        <f t="shared" si="0"/>
        <v>54789.4</v>
      </c>
      <c r="L23" s="193">
        <f t="shared" si="0"/>
        <v>26</v>
      </c>
      <c r="M23" s="253">
        <f t="shared" si="0"/>
        <v>150373.5</v>
      </c>
      <c r="N23" s="232">
        <f t="shared" si="0"/>
        <v>18</v>
      </c>
      <c r="O23" s="250">
        <f>SUM(O18:O22)</f>
        <v>651580.87000000011</v>
      </c>
    </row>
    <row r="24" spans="1:19" s="55" customFormat="1">
      <c r="A24" s="57"/>
      <c r="B24" s="57"/>
      <c r="C24" s="71"/>
      <c r="D24" s="72"/>
      <c r="E24" s="71"/>
      <c r="F24" s="73"/>
      <c r="G24" s="71"/>
      <c r="H24" s="72"/>
      <c r="I24" s="57"/>
      <c r="J24" s="73"/>
      <c r="K24" s="71"/>
      <c r="L24" s="72"/>
      <c r="M24" s="57"/>
      <c r="N24" s="57"/>
      <c r="O24" s="74"/>
    </row>
    <row r="25" spans="1:19" s="55" customFormat="1" ht="14.25" thickBot="1">
      <c r="A25" s="75"/>
      <c r="B25" s="75"/>
      <c r="C25" s="287"/>
      <c r="D25" s="287"/>
      <c r="E25" s="75"/>
      <c r="F25" s="77"/>
      <c r="G25" s="287"/>
      <c r="H25" s="287"/>
      <c r="I25" s="75"/>
      <c r="J25" s="77"/>
      <c r="K25" s="287"/>
      <c r="L25" s="287"/>
      <c r="M25" s="75"/>
      <c r="N25" s="75"/>
      <c r="O25" s="76"/>
    </row>
    <row r="26" spans="1:19" ht="15" thickBot="1">
      <c r="H26" s="83"/>
      <c r="I26" s="84"/>
      <c r="J26" s="84"/>
      <c r="K26" s="84" t="s">
        <v>28</v>
      </c>
      <c r="L26" s="85"/>
      <c r="M26" s="86"/>
      <c r="N26" s="87"/>
      <c r="O26" s="88"/>
    </row>
    <row r="27" spans="1:19" ht="15" thickBot="1">
      <c r="H27" s="298" t="s">
        <v>13</v>
      </c>
      <c r="I27" s="299"/>
      <c r="J27" s="299"/>
      <c r="K27" s="299"/>
      <c r="L27" s="299"/>
      <c r="M27" s="299"/>
      <c r="N27" s="299"/>
      <c r="O27" s="300"/>
    </row>
    <row r="28" spans="1:19" ht="14.25" thickBot="1">
      <c r="H28" s="55"/>
      <c r="I28" s="89"/>
      <c r="J28" s="89"/>
      <c r="K28" s="90"/>
      <c r="L28" s="91"/>
      <c r="M28" s="92" t="s">
        <v>14</v>
      </c>
      <c r="N28" s="93"/>
      <c r="O28" s="94" t="s">
        <v>29</v>
      </c>
    </row>
    <row r="29" spans="1:19" ht="14.25" thickBot="1">
      <c r="H29" s="20" t="s">
        <v>16</v>
      </c>
      <c r="I29" s="85"/>
      <c r="J29" s="85"/>
      <c r="K29" s="90"/>
      <c r="L29" s="85"/>
      <c r="M29" s="301">
        <v>30211025</v>
      </c>
      <c r="N29" s="302"/>
      <c r="O29" s="95">
        <v>364267</v>
      </c>
    </row>
    <row r="30" spans="1:19" ht="14.25" thickBot="1">
      <c r="H30" s="20" t="s">
        <v>17</v>
      </c>
      <c r="I30" s="85"/>
      <c r="J30" s="85"/>
      <c r="K30" s="90"/>
      <c r="L30" s="85"/>
      <c r="M30" s="301">
        <v>30211024</v>
      </c>
      <c r="N30" s="302"/>
      <c r="O30" s="95">
        <v>150373.5</v>
      </c>
      <c r="S30" s="246"/>
    </row>
    <row r="31" spans="1:19" ht="15" thickBot="1">
      <c r="H31" s="20" t="s">
        <v>18</v>
      </c>
      <c r="I31" s="85"/>
      <c r="J31" s="85"/>
      <c r="K31" s="90"/>
      <c r="L31" s="85"/>
      <c r="M31" s="301">
        <v>30211023</v>
      </c>
      <c r="N31" s="302"/>
      <c r="O31" s="95">
        <v>136940.37</v>
      </c>
    </row>
    <row r="32" spans="1:19" ht="14.25" thickBot="1">
      <c r="H32" s="55"/>
      <c r="I32" s="56"/>
      <c r="J32" s="56"/>
      <c r="K32" s="58"/>
      <c r="L32" s="56"/>
      <c r="M32" s="96" t="s">
        <v>20</v>
      </c>
      <c r="N32" s="90"/>
      <c r="O32" s="92">
        <f>SUM(O29:O31)</f>
        <v>651580.87</v>
      </c>
    </row>
  </sheetData>
  <mergeCells count="13">
    <mergeCell ref="G25:H25"/>
    <mergeCell ref="K25:L25"/>
    <mergeCell ref="M31:N31"/>
    <mergeCell ref="C25:D25"/>
    <mergeCell ref="M30:N30"/>
    <mergeCell ref="H27:O27"/>
    <mergeCell ref="M29:N29"/>
    <mergeCell ref="C10:D10"/>
    <mergeCell ref="G10:H10"/>
    <mergeCell ref="K10:L10"/>
    <mergeCell ref="C16:D16"/>
    <mergeCell ref="G16:H16"/>
    <mergeCell ref="K16:L16"/>
  </mergeCells>
  <phoneticPr fontId="10" type="noConversion"/>
  <pageMargins left="0.78740157480314965" right="0.78740157480314965" top="0.59055118110236227" bottom="0.59055118110236227" header="0.51181102362204722" footer="0.51181102362204722"/>
  <pageSetup paperSize="9" scale="85" orientation="landscape" r:id="rId1"/>
  <headerFooter alignWithMargins="0"/>
  <legacyDrawing r:id="rId2"/>
  <oleObjects>
    <oleObject progId="Word.Document.8" shapeId="6145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O30"/>
  <sheetViews>
    <sheetView topLeftCell="A13" workbookViewId="0">
      <selection activeCell="A14" sqref="A14"/>
    </sheetView>
  </sheetViews>
  <sheetFormatPr defaultRowHeight="13.5"/>
  <cols>
    <col min="1" max="1" width="8.42578125" style="163" customWidth="1"/>
    <col min="2" max="2" width="7.7109375" style="163" customWidth="1"/>
    <col min="3" max="3" width="10.42578125" style="163" customWidth="1"/>
    <col min="4" max="6" width="9.140625" style="163"/>
    <col min="7" max="10" width="9.5703125" style="163" customWidth="1"/>
    <col min="11" max="12" width="9.140625" style="163"/>
    <col min="13" max="14" width="10.140625" style="163" customWidth="1"/>
    <col min="15" max="15" width="17" style="163" customWidth="1"/>
    <col min="16" max="16384" width="9.140625" style="163"/>
  </cols>
  <sheetData>
    <row r="1" spans="1:15" ht="14.25">
      <c r="A1" s="130" t="s">
        <v>34</v>
      </c>
    </row>
    <row r="2" spans="1:15">
      <c r="A2" s="128"/>
    </row>
    <row r="3" spans="1:15">
      <c r="A3" s="128"/>
    </row>
    <row r="4" spans="1:15">
      <c r="A4" s="128"/>
    </row>
    <row r="10" spans="1:15" s="55" customFormat="1">
      <c r="A10" s="75"/>
      <c r="B10" s="75"/>
      <c r="C10" s="287"/>
      <c r="D10" s="288"/>
      <c r="E10" s="75"/>
      <c r="F10" s="77"/>
      <c r="G10" s="287"/>
      <c r="H10" s="288"/>
      <c r="I10" s="75"/>
      <c r="J10" s="77"/>
      <c r="K10" s="287"/>
      <c r="L10" s="288"/>
      <c r="M10" s="75"/>
      <c r="N10" s="75"/>
      <c r="O10" s="76"/>
    </row>
    <row r="11" spans="1:15" s="55" customFormat="1">
      <c r="C11" s="78"/>
      <c r="D11" s="78"/>
      <c r="E11" s="78"/>
      <c r="F11" s="79"/>
      <c r="G11" s="80"/>
      <c r="H11" s="79"/>
      <c r="I11" s="78"/>
      <c r="J11" s="79"/>
      <c r="K11" s="80"/>
      <c r="L11" s="78"/>
      <c r="M11" s="81"/>
      <c r="N11" s="82"/>
      <c r="O11" s="78"/>
    </row>
    <row r="14" spans="1:15" ht="27" customHeight="1">
      <c r="A14" s="201" t="s">
        <v>52</v>
      </c>
    </row>
    <row r="15" spans="1:15" ht="14.25" thickBot="1"/>
    <row r="16" spans="1:15" s="55" customFormat="1" ht="39" thickBot="1">
      <c r="A16" s="164" t="s">
        <v>38</v>
      </c>
      <c r="B16" s="165"/>
      <c r="C16" s="303" t="s">
        <v>1</v>
      </c>
      <c r="D16" s="304"/>
      <c r="E16" s="166"/>
      <c r="F16" s="167"/>
      <c r="G16" s="303" t="s">
        <v>21</v>
      </c>
      <c r="H16" s="304" t="s">
        <v>21</v>
      </c>
      <c r="I16" s="168"/>
      <c r="J16" s="167"/>
      <c r="K16" s="303"/>
      <c r="L16" s="304"/>
      <c r="M16" s="166" t="s">
        <v>3</v>
      </c>
      <c r="N16" s="169"/>
      <c r="O16" s="170" t="s">
        <v>4</v>
      </c>
    </row>
    <row r="17" spans="1:15" s="55" customFormat="1" ht="51.75" thickBot="1">
      <c r="A17" s="176" t="s">
        <v>22</v>
      </c>
      <c r="B17" s="176" t="s">
        <v>23</v>
      </c>
      <c r="C17" s="129" t="s">
        <v>6</v>
      </c>
      <c r="D17" s="129" t="s">
        <v>24</v>
      </c>
      <c r="E17" s="176" t="s">
        <v>25</v>
      </c>
      <c r="F17" s="177" t="s">
        <v>24</v>
      </c>
      <c r="G17" s="129" t="s">
        <v>8</v>
      </c>
      <c r="H17" s="129" t="s">
        <v>24</v>
      </c>
      <c r="I17" s="176" t="s">
        <v>26</v>
      </c>
      <c r="J17" s="177" t="s">
        <v>24</v>
      </c>
      <c r="K17" s="129" t="s">
        <v>10</v>
      </c>
      <c r="L17" s="173" t="s">
        <v>24</v>
      </c>
      <c r="M17" s="176" t="s">
        <v>11</v>
      </c>
      <c r="N17" s="173" t="s">
        <v>24</v>
      </c>
      <c r="O17" s="129"/>
    </row>
    <row r="18" spans="1:15" s="55" customFormat="1">
      <c r="A18" s="151">
        <v>51</v>
      </c>
      <c r="B18" s="152">
        <v>14</v>
      </c>
      <c r="C18" s="237">
        <v>124950</v>
      </c>
      <c r="D18" s="153">
        <v>67</v>
      </c>
      <c r="E18" s="238">
        <v>8892.7769751692995</v>
      </c>
      <c r="F18" s="154">
        <v>7</v>
      </c>
      <c r="G18" s="238">
        <v>1871.2472357506022</v>
      </c>
      <c r="H18" s="154">
        <v>6</v>
      </c>
      <c r="I18" s="234">
        <v>0</v>
      </c>
      <c r="J18" s="178">
        <v>0</v>
      </c>
      <c r="K18" s="237">
        <v>0</v>
      </c>
      <c r="L18" s="154">
        <v>0</v>
      </c>
      <c r="M18" s="238">
        <v>21469.3</v>
      </c>
      <c r="N18" s="160">
        <v>2</v>
      </c>
      <c r="O18" s="241">
        <v>157183.32421091991</v>
      </c>
    </row>
    <row r="19" spans="1:15" s="55" customFormat="1">
      <c r="A19" s="155">
        <v>52</v>
      </c>
      <c r="B19" s="156" t="s">
        <v>48</v>
      </c>
      <c r="C19" s="244">
        <v>96120</v>
      </c>
      <c r="D19" s="157">
        <v>53</v>
      </c>
      <c r="E19" s="239">
        <v>14038.264695259591</v>
      </c>
      <c r="F19" s="158">
        <v>8</v>
      </c>
      <c r="G19" s="239">
        <v>12863.421030103011</v>
      </c>
      <c r="H19" s="158">
        <v>12</v>
      </c>
      <c r="I19" s="235">
        <v>0</v>
      </c>
      <c r="J19" s="159">
        <v>0</v>
      </c>
      <c r="K19" s="237">
        <v>6284.19</v>
      </c>
      <c r="L19" s="158">
        <v>3</v>
      </c>
      <c r="M19" s="239">
        <v>92467.87</v>
      </c>
      <c r="N19" s="160">
        <v>6</v>
      </c>
      <c r="O19" s="242">
        <v>221773.74572536262</v>
      </c>
    </row>
    <row r="20" spans="1:15" s="55" customFormat="1" ht="14.25" thickBot="1">
      <c r="A20" s="155">
        <v>52</v>
      </c>
      <c r="B20" s="161">
        <v>16</v>
      </c>
      <c r="C20" s="245">
        <v>56610</v>
      </c>
      <c r="D20" s="157">
        <v>43</v>
      </c>
      <c r="E20" s="240">
        <v>21228.428329571107</v>
      </c>
      <c r="F20" s="162">
        <v>14</v>
      </c>
      <c r="G20" s="243">
        <v>2927.3343443293816</v>
      </c>
      <c r="H20" s="158">
        <v>6</v>
      </c>
      <c r="I20" s="235">
        <v>2599.75</v>
      </c>
      <c r="J20" s="159">
        <v>12</v>
      </c>
      <c r="K20" s="237">
        <v>4832.03</v>
      </c>
      <c r="L20" s="162">
        <v>3</v>
      </c>
      <c r="M20" s="240">
        <v>34065.449999999997</v>
      </c>
      <c r="N20" s="160">
        <v>3</v>
      </c>
      <c r="O20" s="242">
        <v>122262.99267390049</v>
      </c>
    </row>
    <row r="21" spans="1:15" s="59" customFormat="1" ht="29.25" customHeight="1" thickBot="1">
      <c r="A21" s="105" t="s">
        <v>27</v>
      </c>
      <c r="B21" s="106"/>
      <c r="C21" s="236">
        <f>SUM(C18:C20)</f>
        <v>277680</v>
      </c>
      <c r="D21" s="233">
        <f t="shared" ref="D21:O21" si="0">SUM(D18:D20)</f>
        <v>163</v>
      </c>
      <c r="E21" s="236">
        <f t="shared" si="0"/>
        <v>44159.47</v>
      </c>
      <c r="F21" s="233">
        <f t="shared" si="0"/>
        <v>29</v>
      </c>
      <c r="G21" s="236">
        <f t="shared" si="0"/>
        <v>17662.002610182994</v>
      </c>
      <c r="H21" s="233">
        <f t="shared" si="0"/>
        <v>24</v>
      </c>
      <c r="I21" s="236">
        <f t="shared" si="0"/>
        <v>2599.75</v>
      </c>
      <c r="J21" s="233">
        <f t="shared" si="0"/>
        <v>12</v>
      </c>
      <c r="K21" s="236">
        <f t="shared" si="0"/>
        <v>11116.22</v>
      </c>
      <c r="L21" s="233">
        <f t="shared" si="0"/>
        <v>6</v>
      </c>
      <c r="M21" s="236">
        <f t="shared" si="0"/>
        <v>148002.62</v>
      </c>
      <c r="N21" s="233">
        <f t="shared" si="0"/>
        <v>11</v>
      </c>
      <c r="O21" s="236">
        <f t="shared" si="0"/>
        <v>501220.06261018303</v>
      </c>
    </row>
    <row r="22" spans="1:15" s="55" customFormat="1">
      <c r="A22" s="57"/>
      <c r="B22" s="57"/>
      <c r="C22" s="71"/>
      <c r="D22" s="72"/>
      <c r="E22" s="71"/>
      <c r="F22" s="73"/>
      <c r="G22" s="71"/>
      <c r="H22" s="72"/>
      <c r="I22" s="57"/>
      <c r="J22" s="73"/>
      <c r="K22" s="71"/>
      <c r="L22" s="72"/>
      <c r="M22" s="57"/>
      <c r="N22" s="57"/>
      <c r="O22" s="74"/>
    </row>
    <row r="23" spans="1:15" s="55" customFormat="1" ht="14.25" thickBot="1">
      <c r="A23" s="75"/>
      <c r="B23" s="75"/>
      <c r="C23" s="287"/>
      <c r="D23" s="287"/>
      <c r="E23" s="75"/>
      <c r="F23" s="77"/>
      <c r="G23" s="287"/>
      <c r="H23" s="287"/>
      <c r="I23" s="75"/>
      <c r="J23" s="77"/>
      <c r="K23" s="287"/>
      <c r="L23" s="287"/>
      <c r="M23" s="75"/>
      <c r="N23" s="75"/>
      <c r="O23" s="76"/>
    </row>
    <row r="24" spans="1:15" ht="15" thickBot="1">
      <c r="H24" s="83"/>
      <c r="I24" s="84"/>
      <c r="J24" s="84"/>
      <c r="K24" s="84" t="s">
        <v>28</v>
      </c>
      <c r="L24" s="85"/>
      <c r="M24" s="86"/>
      <c r="N24" s="87"/>
      <c r="O24" s="88"/>
    </row>
    <row r="25" spans="1:15" ht="15" thickBot="1">
      <c r="H25" s="298" t="s">
        <v>13</v>
      </c>
      <c r="I25" s="299"/>
      <c r="J25" s="299"/>
      <c r="K25" s="299"/>
      <c r="L25" s="299"/>
      <c r="M25" s="299"/>
      <c r="N25" s="299"/>
      <c r="O25" s="300"/>
    </row>
    <row r="26" spans="1:15" ht="14.25" thickBot="1">
      <c r="H26" s="55"/>
      <c r="I26" s="89"/>
      <c r="J26" s="89"/>
      <c r="K26" s="90"/>
      <c r="L26" s="91"/>
      <c r="M26" s="92" t="s">
        <v>14</v>
      </c>
      <c r="N26" s="93"/>
      <c r="O26" s="94" t="s">
        <v>29</v>
      </c>
    </row>
    <row r="27" spans="1:15" ht="14.25" thickBot="1">
      <c r="H27" s="20" t="s">
        <v>16</v>
      </c>
      <c r="I27" s="85"/>
      <c r="J27" s="85"/>
      <c r="K27" s="90"/>
      <c r="L27" s="85"/>
      <c r="M27" s="301">
        <v>30211025</v>
      </c>
      <c r="N27" s="302"/>
      <c r="O27" s="95">
        <v>277680</v>
      </c>
    </row>
    <row r="28" spans="1:15" ht="14.25" thickBot="1">
      <c r="H28" s="20" t="s">
        <v>17</v>
      </c>
      <c r="I28" s="85"/>
      <c r="J28" s="85"/>
      <c r="K28" s="90"/>
      <c r="L28" s="85"/>
      <c r="M28" s="301">
        <v>30211024</v>
      </c>
      <c r="N28" s="302"/>
      <c r="O28" s="95">
        <v>148002.62</v>
      </c>
    </row>
    <row r="29" spans="1:15" ht="15" thickBot="1">
      <c r="H29" s="20" t="s">
        <v>18</v>
      </c>
      <c r="I29" s="85"/>
      <c r="J29" s="85"/>
      <c r="K29" s="90"/>
      <c r="L29" s="85"/>
      <c r="M29" s="301">
        <v>30211023</v>
      </c>
      <c r="N29" s="302"/>
      <c r="O29" s="95">
        <v>75537.442610183003</v>
      </c>
    </row>
    <row r="30" spans="1:15" ht="14.25" thickBot="1">
      <c r="H30" s="55"/>
      <c r="I30" s="56"/>
      <c r="J30" s="56"/>
      <c r="K30" s="58"/>
      <c r="L30" s="56"/>
      <c r="M30" s="96" t="s">
        <v>20</v>
      </c>
      <c r="N30" s="90"/>
      <c r="O30" s="92">
        <f>SUM(O27:O29)</f>
        <v>501220.06261018303</v>
      </c>
    </row>
  </sheetData>
  <mergeCells count="13">
    <mergeCell ref="C10:D10"/>
    <mergeCell ref="G10:H10"/>
    <mergeCell ref="K10:L10"/>
    <mergeCell ref="C16:D16"/>
    <mergeCell ref="G16:H16"/>
    <mergeCell ref="K16:L16"/>
    <mergeCell ref="G23:H23"/>
    <mergeCell ref="K23:L23"/>
    <mergeCell ref="M29:N29"/>
    <mergeCell ref="C23:D23"/>
    <mergeCell ref="M28:N28"/>
    <mergeCell ref="H25:O25"/>
    <mergeCell ref="M27:N27"/>
  </mergeCells>
  <phoneticPr fontId="10" type="noConversion"/>
  <pageMargins left="0.78740157480314965" right="0.78740157480314965" top="0.59055118110236227" bottom="0.59055118110236227" header="0.51181102362204722" footer="0.51181102362204722"/>
  <pageSetup paperSize="9" scale="85" orientation="landscape" r:id="rId1"/>
  <headerFooter alignWithMargins="0"/>
  <legacyDrawing r:id="rId2"/>
  <oleObjects>
    <oleObject progId="Word.Document.8" shapeId="7169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O31"/>
  <sheetViews>
    <sheetView workbookViewId="0">
      <selection activeCell="A14" sqref="A14"/>
    </sheetView>
  </sheetViews>
  <sheetFormatPr defaultRowHeight="13.5"/>
  <cols>
    <col min="1" max="1" width="8.42578125" style="163" customWidth="1"/>
    <col min="2" max="2" width="7.7109375" style="163" customWidth="1"/>
    <col min="3" max="3" width="10" style="163" bestFit="1" customWidth="1"/>
    <col min="4" max="6" width="9.140625" style="163"/>
    <col min="7" max="10" width="9.5703125" style="163" customWidth="1"/>
    <col min="11" max="11" width="9.140625" style="163"/>
    <col min="12" max="12" width="10.140625" style="163" customWidth="1"/>
    <col min="13" max="13" width="9.7109375" style="163" customWidth="1"/>
    <col min="14" max="14" width="10.140625" style="163" customWidth="1"/>
    <col min="15" max="15" width="17" style="163" customWidth="1"/>
    <col min="16" max="16384" width="9.140625" style="163"/>
  </cols>
  <sheetData>
    <row r="1" spans="1:15" ht="14.25">
      <c r="A1" s="130" t="s">
        <v>34</v>
      </c>
    </row>
    <row r="2" spans="1:15">
      <c r="A2" s="128"/>
    </row>
    <row r="3" spans="1:15">
      <c r="A3" s="128"/>
    </row>
    <row r="4" spans="1:15">
      <c r="A4" s="128"/>
    </row>
    <row r="10" spans="1:15" s="55" customFormat="1">
      <c r="A10" s="75"/>
      <c r="B10" s="75"/>
      <c r="C10" s="287"/>
      <c r="D10" s="288"/>
      <c r="E10" s="75"/>
      <c r="F10" s="77"/>
      <c r="G10" s="287"/>
      <c r="H10" s="288"/>
      <c r="I10" s="75"/>
      <c r="J10" s="77"/>
      <c r="K10" s="287"/>
      <c r="L10" s="288"/>
      <c r="M10" s="75"/>
      <c r="N10" s="75"/>
      <c r="O10" s="76"/>
    </row>
    <row r="11" spans="1:15" s="55" customFormat="1">
      <c r="C11" s="78"/>
      <c r="D11" s="78"/>
      <c r="E11" s="78"/>
      <c r="F11" s="79"/>
      <c r="G11" s="80"/>
      <c r="H11" s="79"/>
      <c r="I11" s="78"/>
      <c r="J11" s="79"/>
      <c r="K11" s="80"/>
      <c r="L11" s="78"/>
      <c r="M11" s="81"/>
      <c r="N11" s="82"/>
      <c r="O11" s="78"/>
    </row>
    <row r="14" spans="1:15" ht="36" customHeight="1" thickBot="1">
      <c r="A14" s="201" t="s">
        <v>52</v>
      </c>
    </row>
    <row r="15" spans="1:15" s="55" customFormat="1" ht="39" thickBot="1">
      <c r="A15" s="60" t="s">
        <v>39</v>
      </c>
      <c r="B15" s="61"/>
      <c r="C15" s="296" t="s">
        <v>1</v>
      </c>
      <c r="D15" s="297"/>
      <c r="E15" s="62"/>
      <c r="F15" s="63"/>
      <c r="G15" s="296" t="s">
        <v>21</v>
      </c>
      <c r="H15" s="297" t="s">
        <v>21</v>
      </c>
      <c r="I15" s="64"/>
      <c r="J15" s="63"/>
      <c r="K15" s="296"/>
      <c r="L15" s="297"/>
      <c r="M15" s="62" t="s">
        <v>3</v>
      </c>
      <c r="N15" s="65"/>
      <c r="O15" s="66" t="s">
        <v>4</v>
      </c>
    </row>
    <row r="16" spans="1:15" s="55" customFormat="1" ht="51.75" thickBot="1">
      <c r="A16" s="204" t="s">
        <v>22</v>
      </c>
      <c r="B16" s="205" t="s">
        <v>23</v>
      </c>
      <c r="C16" s="6" t="s">
        <v>6</v>
      </c>
      <c r="D16" s="173" t="s">
        <v>24</v>
      </c>
      <c r="E16" s="206" t="s">
        <v>25</v>
      </c>
      <c r="F16" s="207" t="s">
        <v>24</v>
      </c>
      <c r="G16" s="208" t="s">
        <v>8</v>
      </c>
      <c r="H16" s="173" t="s">
        <v>24</v>
      </c>
      <c r="I16" s="206" t="s">
        <v>26</v>
      </c>
      <c r="J16" s="207" t="s">
        <v>24</v>
      </c>
      <c r="K16" s="208" t="s">
        <v>10</v>
      </c>
      <c r="L16" s="173" t="s">
        <v>24</v>
      </c>
      <c r="M16" s="206" t="s">
        <v>11</v>
      </c>
      <c r="N16" s="100" t="s">
        <v>24</v>
      </c>
      <c r="O16" s="104"/>
    </row>
    <row r="17" spans="1:15" s="55" customFormat="1" ht="14.25" thickBot="1">
      <c r="A17" s="112">
        <v>53</v>
      </c>
      <c r="B17" s="113">
        <v>17</v>
      </c>
      <c r="C17" s="261">
        <v>170180</v>
      </c>
      <c r="D17" s="114">
        <v>83</v>
      </c>
      <c r="E17" s="261">
        <v>28374.240000000002</v>
      </c>
      <c r="F17" s="114">
        <v>57</v>
      </c>
      <c r="G17" s="261">
        <v>3088.616</v>
      </c>
      <c r="H17" s="116">
        <v>5</v>
      </c>
      <c r="I17" s="269"/>
      <c r="J17" s="116"/>
      <c r="K17" s="261">
        <v>4241.1480000000001</v>
      </c>
      <c r="L17" s="116">
        <v>3</v>
      </c>
      <c r="M17" s="269"/>
      <c r="N17" s="195"/>
      <c r="O17" s="270"/>
    </row>
    <row r="18" spans="1:15" s="55" customFormat="1" ht="14.25" thickBot="1">
      <c r="A18" s="117">
        <v>53</v>
      </c>
      <c r="B18" s="118">
        <v>18</v>
      </c>
      <c r="C18" s="262">
        <v>97190</v>
      </c>
      <c r="D18" s="115">
        <v>57</v>
      </c>
      <c r="E18" s="262">
        <v>16313.5</v>
      </c>
      <c r="F18" s="115">
        <v>24</v>
      </c>
      <c r="G18" s="262">
        <v>4653.8720000000003</v>
      </c>
      <c r="H18" s="119">
        <v>7</v>
      </c>
      <c r="I18" s="267"/>
      <c r="J18" s="119"/>
      <c r="K18" s="262">
        <v>506.32</v>
      </c>
      <c r="L18" s="119">
        <v>1</v>
      </c>
      <c r="M18" s="267"/>
      <c r="N18" s="196"/>
      <c r="O18" s="270"/>
    </row>
    <row r="19" spans="1:15" s="55" customFormat="1" ht="14.25" thickBot="1">
      <c r="A19" s="117">
        <v>53</v>
      </c>
      <c r="B19" s="120" t="s">
        <v>49</v>
      </c>
      <c r="C19" s="263"/>
      <c r="D19" s="115"/>
      <c r="E19" s="265"/>
      <c r="F19" s="121"/>
      <c r="G19" s="267"/>
      <c r="H19" s="119"/>
      <c r="I19" s="267"/>
      <c r="J19" s="119"/>
      <c r="K19" s="262">
        <v>8648.3775999999998</v>
      </c>
      <c r="L19" s="122">
        <v>4</v>
      </c>
      <c r="M19" s="265"/>
      <c r="N19" s="197"/>
      <c r="O19" s="270"/>
    </row>
    <row r="20" spans="1:15" s="59" customFormat="1" ht="29.25" customHeight="1" thickBot="1">
      <c r="A20" s="105" t="s">
        <v>27</v>
      </c>
      <c r="B20" s="106"/>
      <c r="C20" s="264">
        <f t="shared" ref="C20:M20" si="0">SUM(C17:C19)</f>
        <v>267370</v>
      </c>
      <c r="D20" s="123">
        <f t="shared" si="0"/>
        <v>140</v>
      </c>
      <c r="E20" s="266">
        <f t="shared" si="0"/>
        <v>44687.740000000005</v>
      </c>
      <c r="F20" s="124">
        <f>SUM(F17:F19)</f>
        <v>81</v>
      </c>
      <c r="G20" s="268">
        <f t="shared" si="0"/>
        <v>7742.4880000000003</v>
      </c>
      <c r="H20" s="125">
        <f t="shared" si="0"/>
        <v>12</v>
      </c>
      <c r="I20" s="268">
        <v>0</v>
      </c>
      <c r="J20" s="126">
        <f t="shared" si="0"/>
        <v>0</v>
      </c>
      <c r="K20" s="268">
        <f t="shared" si="0"/>
        <v>13395.845600000001</v>
      </c>
      <c r="L20" s="127">
        <f t="shared" si="0"/>
        <v>8</v>
      </c>
      <c r="M20" s="268">
        <f t="shared" si="0"/>
        <v>0</v>
      </c>
      <c r="N20" s="198">
        <f>SUM(M20)</f>
        <v>0</v>
      </c>
      <c r="O20" s="271">
        <f>SUM(O17:O19)</f>
        <v>0</v>
      </c>
    </row>
    <row r="21" spans="1:15" s="55" customFormat="1">
      <c r="A21" s="57"/>
      <c r="B21" s="57"/>
      <c r="C21" s="71"/>
      <c r="D21" s="72"/>
      <c r="E21" s="71"/>
      <c r="F21" s="73"/>
      <c r="G21" s="71"/>
      <c r="H21" s="72"/>
      <c r="I21" s="57"/>
      <c r="J21" s="73"/>
      <c r="K21" s="71"/>
      <c r="L21" s="72"/>
      <c r="M21" s="57"/>
      <c r="N21" s="57"/>
      <c r="O21" s="74"/>
    </row>
    <row r="22" spans="1:15" s="55" customFormat="1">
      <c r="A22" s="75"/>
      <c r="B22" s="75"/>
      <c r="C22" s="287"/>
      <c r="D22" s="288"/>
      <c r="E22" s="75"/>
      <c r="F22" s="77"/>
      <c r="G22" s="287"/>
      <c r="H22" s="288"/>
      <c r="I22" s="75"/>
      <c r="J22" s="77"/>
      <c r="K22" s="287"/>
      <c r="L22" s="288"/>
      <c r="M22" s="75"/>
      <c r="N22" s="75"/>
      <c r="O22" s="76"/>
    </row>
    <row r="23" spans="1:15" s="55" customFormat="1">
      <c r="C23" s="78"/>
      <c r="D23" s="78"/>
      <c r="E23" s="78"/>
      <c r="F23" s="79"/>
      <c r="G23" s="80"/>
      <c r="H23" s="79"/>
      <c r="I23" s="78"/>
      <c r="J23" s="79"/>
      <c r="K23" s="80"/>
      <c r="L23" s="78"/>
      <c r="M23" s="81"/>
      <c r="N23" s="82"/>
      <c r="O23" s="78"/>
    </row>
    <row r="24" spans="1:15" ht="14.25" thickBot="1"/>
    <row r="25" spans="1:15" ht="15" thickBot="1">
      <c r="H25" s="83"/>
      <c r="I25" s="84"/>
      <c r="J25" s="84"/>
      <c r="K25" s="84" t="s">
        <v>28</v>
      </c>
      <c r="L25" s="85"/>
      <c r="M25" s="86"/>
      <c r="N25" s="87"/>
      <c r="O25" s="88"/>
    </row>
    <row r="26" spans="1:15" ht="15" thickBot="1">
      <c r="H26" s="298" t="s">
        <v>13</v>
      </c>
      <c r="I26" s="299"/>
      <c r="J26" s="299"/>
      <c r="K26" s="299"/>
      <c r="L26" s="299"/>
      <c r="M26" s="299"/>
      <c r="N26" s="299"/>
      <c r="O26" s="300"/>
    </row>
    <row r="27" spans="1:15" ht="14.25" thickBot="1">
      <c r="H27" s="55"/>
      <c r="I27" s="89"/>
      <c r="J27" s="89"/>
      <c r="K27" s="90"/>
      <c r="L27" s="91"/>
      <c r="M27" s="92" t="s">
        <v>14</v>
      </c>
      <c r="N27" s="93"/>
      <c r="O27" s="94" t="s">
        <v>29</v>
      </c>
    </row>
    <row r="28" spans="1:15" ht="14.25" thickBot="1">
      <c r="H28" s="20" t="s">
        <v>16</v>
      </c>
      <c r="I28" s="85"/>
      <c r="J28" s="85"/>
      <c r="K28" s="90"/>
      <c r="L28" s="85"/>
      <c r="M28" s="301">
        <v>30211025</v>
      </c>
      <c r="N28" s="302"/>
      <c r="O28" s="272">
        <v>267370</v>
      </c>
    </row>
    <row r="29" spans="1:15" ht="14.25" thickBot="1">
      <c r="H29" s="20" t="s">
        <v>17</v>
      </c>
      <c r="I29" s="85"/>
      <c r="J29" s="85"/>
      <c r="K29" s="90"/>
      <c r="L29" s="85"/>
      <c r="M29" s="301">
        <v>30211024</v>
      </c>
      <c r="N29" s="302"/>
      <c r="O29" s="272">
        <v>0</v>
      </c>
    </row>
    <row r="30" spans="1:15" ht="15" thickBot="1">
      <c r="H30" s="20" t="s">
        <v>18</v>
      </c>
      <c r="I30" s="85"/>
      <c r="J30" s="85"/>
      <c r="K30" s="90"/>
      <c r="L30" s="85"/>
      <c r="M30" s="301">
        <v>30211023</v>
      </c>
      <c r="N30" s="302"/>
      <c r="O30" s="272">
        <v>65826.073600000003</v>
      </c>
    </row>
    <row r="31" spans="1:15" ht="14.25" thickBot="1">
      <c r="H31" s="55"/>
      <c r="I31" s="56"/>
      <c r="J31" s="56"/>
      <c r="K31" s="58"/>
      <c r="L31" s="56"/>
      <c r="M31" s="96" t="s">
        <v>20</v>
      </c>
      <c r="N31" s="90"/>
      <c r="O31" s="273">
        <f>SUM(O28:O30)</f>
        <v>333196.0736</v>
      </c>
    </row>
  </sheetData>
  <mergeCells count="13">
    <mergeCell ref="C10:D10"/>
    <mergeCell ref="G10:H10"/>
    <mergeCell ref="K10:L10"/>
    <mergeCell ref="C15:D15"/>
    <mergeCell ref="G15:H15"/>
    <mergeCell ref="K15:L15"/>
    <mergeCell ref="H26:O26"/>
    <mergeCell ref="M28:N28"/>
    <mergeCell ref="M29:N29"/>
    <mergeCell ref="M30:N30"/>
    <mergeCell ref="C22:D22"/>
    <mergeCell ref="G22:H22"/>
    <mergeCell ref="K22:L22"/>
  </mergeCells>
  <phoneticPr fontId="10" type="noConversion"/>
  <pageMargins left="0.78740157480314965" right="0.78740157480314965" top="0.59055118110236227" bottom="0.59055118110236227" header="0.51181102362204722" footer="0.51181102362204722"/>
  <pageSetup paperSize="9" scale="85" orientation="landscape" r:id="rId1"/>
  <headerFooter alignWithMargins="0"/>
  <legacyDrawing r:id="rId2"/>
  <oleObjects>
    <oleObject progId="Word.Document.8" shapeId="8193" r:id="rId3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O34"/>
  <sheetViews>
    <sheetView workbookViewId="0">
      <selection activeCell="F28" sqref="F28"/>
    </sheetView>
  </sheetViews>
  <sheetFormatPr defaultRowHeight="13.5"/>
  <cols>
    <col min="1" max="1" width="8.42578125" style="163" customWidth="1"/>
    <col min="2" max="2" width="7.7109375" style="163" customWidth="1"/>
    <col min="3" max="3" width="10.42578125" style="163" customWidth="1"/>
    <col min="4" max="4" width="9.140625" style="163"/>
    <col min="5" max="6" width="40.7109375" style="163" customWidth="1"/>
    <col min="7" max="10" width="9.5703125" style="163" customWidth="1"/>
    <col min="11" max="12" width="9.140625" style="163"/>
    <col min="13" max="14" width="10.140625" style="163" customWidth="1"/>
    <col min="15" max="15" width="17" style="163" customWidth="1"/>
    <col min="16" max="16384" width="9.140625" style="163"/>
  </cols>
  <sheetData>
    <row r="1" spans="1:15" ht="14.25">
      <c r="A1" s="130" t="s">
        <v>34</v>
      </c>
    </row>
    <row r="2" spans="1:15">
      <c r="A2" s="128"/>
    </row>
    <row r="3" spans="1:15">
      <c r="A3" s="128"/>
    </row>
    <row r="4" spans="1:15">
      <c r="A4" s="128"/>
    </row>
    <row r="10" spans="1:15" s="55" customFormat="1">
      <c r="A10" s="75"/>
      <c r="B10" s="75"/>
      <c r="C10" s="287"/>
      <c r="D10" s="288"/>
      <c r="E10" s="75"/>
      <c r="F10" s="77"/>
      <c r="G10" s="287"/>
      <c r="H10" s="288"/>
      <c r="I10" s="75"/>
      <c r="J10" s="77"/>
      <c r="K10" s="287"/>
      <c r="L10" s="288"/>
      <c r="M10" s="75"/>
      <c r="N10" s="75"/>
      <c r="O10" s="76"/>
    </row>
    <row r="11" spans="1:15" s="55" customFormat="1">
      <c r="C11" s="78"/>
      <c r="D11" s="78"/>
      <c r="E11" s="78"/>
      <c r="F11" s="79"/>
      <c r="G11" s="80"/>
      <c r="H11" s="79"/>
      <c r="I11" s="78"/>
      <c r="J11" s="79"/>
      <c r="K11" s="80"/>
      <c r="L11" s="78"/>
      <c r="M11" s="81"/>
      <c r="N11" s="82"/>
      <c r="O11" s="78"/>
    </row>
    <row r="14" spans="1:15" ht="27" customHeight="1">
      <c r="A14" s="210"/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</row>
    <row r="15" spans="1:15">
      <c r="A15" s="209"/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</row>
    <row r="16" spans="1:15" s="55" customFormat="1" ht="37.5" customHeight="1">
      <c r="A16" s="75"/>
      <c r="B16" s="75"/>
      <c r="C16" s="287"/>
      <c r="D16" s="288"/>
      <c r="E16" s="307" t="s">
        <v>31</v>
      </c>
      <c r="F16" s="308"/>
      <c r="G16" s="287"/>
      <c r="H16" s="288"/>
      <c r="I16" s="75"/>
      <c r="J16" s="77"/>
      <c r="K16" s="287"/>
      <c r="L16" s="288"/>
      <c r="M16" s="75"/>
      <c r="N16" s="75"/>
      <c r="O16" s="76"/>
    </row>
    <row r="17" spans="1:15" s="55" customFormat="1" ht="15.75">
      <c r="A17" s="75"/>
      <c r="B17" s="75"/>
      <c r="C17" s="211"/>
      <c r="D17" s="211"/>
      <c r="E17" s="307" t="s">
        <v>51</v>
      </c>
      <c r="F17" s="308"/>
      <c r="G17" s="211"/>
      <c r="H17" s="211"/>
      <c r="I17" s="75"/>
      <c r="J17" s="77"/>
      <c r="K17" s="211"/>
      <c r="L17" s="211"/>
      <c r="M17" s="75"/>
      <c r="N17" s="211"/>
      <c r="O17" s="211"/>
    </row>
    <row r="18" spans="1:15" s="55" customFormat="1">
      <c r="A18" s="212"/>
      <c r="B18" s="212"/>
      <c r="C18" s="213"/>
      <c r="D18" s="214"/>
      <c r="E18" s="309" t="s">
        <v>40</v>
      </c>
      <c r="F18" s="310"/>
      <c r="G18" s="213"/>
      <c r="H18" s="214"/>
      <c r="I18" s="215"/>
      <c r="J18" s="214"/>
      <c r="K18" s="213"/>
      <c r="L18" s="214"/>
      <c r="M18" s="213"/>
      <c r="N18" s="216"/>
      <c r="O18" s="217"/>
    </row>
    <row r="19" spans="1:15" s="55" customFormat="1" ht="26.25">
      <c r="A19" s="212"/>
      <c r="B19" s="218"/>
      <c r="C19" s="213"/>
      <c r="D19" s="214"/>
      <c r="E19" s="47" t="s">
        <v>30</v>
      </c>
      <c r="F19" s="48"/>
      <c r="G19" s="213"/>
      <c r="H19" s="214"/>
      <c r="I19" s="215"/>
      <c r="J19" s="219"/>
      <c r="K19" s="213"/>
      <c r="L19" s="214"/>
      <c r="M19" s="213"/>
      <c r="N19" s="216"/>
      <c r="O19" s="217"/>
    </row>
    <row r="20" spans="1:15" s="55" customFormat="1" ht="14.25">
      <c r="A20" s="212"/>
      <c r="B20" s="212"/>
      <c r="C20" s="220"/>
      <c r="D20" s="214"/>
      <c r="E20" s="49" t="s">
        <v>41</v>
      </c>
      <c r="F20" s="50" t="s">
        <v>20</v>
      </c>
      <c r="G20" s="220"/>
      <c r="H20" s="214"/>
      <c r="I20" s="215"/>
      <c r="J20" s="219"/>
      <c r="K20" s="213"/>
      <c r="L20" s="222"/>
      <c r="M20" s="221"/>
      <c r="N20" s="216"/>
      <c r="O20" s="217"/>
    </row>
    <row r="21" spans="1:15" s="59" customFormat="1" ht="29.25" customHeight="1">
      <c r="A21" s="57"/>
      <c r="B21" s="57"/>
      <c r="C21" s="223"/>
      <c r="D21" s="224"/>
      <c r="E21" s="51" t="s">
        <v>50</v>
      </c>
      <c r="F21" s="52">
        <v>105.37</v>
      </c>
      <c r="G21" s="223"/>
      <c r="H21" s="224"/>
      <c r="I21" s="223"/>
      <c r="J21" s="224"/>
      <c r="K21" s="223"/>
      <c r="L21" s="224"/>
      <c r="M21" s="223"/>
      <c r="N21" s="225"/>
      <c r="O21" s="226"/>
    </row>
    <row r="22" spans="1:15" s="55" customFormat="1" ht="14.25">
      <c r="A22" s="57"/>
      <c r="B22" s="57"/>
      <c r="C22" s="71"/>
      <c r="D22" s="72"/>
      <c r="E22" s="51"/>
      <c r="F22" s="52"/>
      <c r="G22" s="71"/>
      <c r="H22" s="72"/>
      <c r="I22" s="57"/>
      <c r="J22" s="73"/>
      <c r="K22" s="71"/>
      <c r="L22" s="72"/>
      <c r="M22" s="57"/>
      <c r="N22" s="57"/>
      <c r="O22" s="74"/>
    </row>
    <row r="23" spans="1:15" s="55" customFormat="1">
      <c r="A23" s="75"/>
      <c r="B23" s="75"/>
      <c r="C23" s="287"/>
      <c r="D23" s="287"/>
      <c r="E23" s="51"/>
      <c r="F23" s="52"/>
      <c r="G23" s="287"/>
      <c r="H23" s="287"/>
      <c r="I23" s="75"/>
      <c r="J23" s="77"/>
      <c r="K23" s="287"/>
      <c r="L23" s="287"/>
      <c r="M23" s="75"/>
      <c r="N23" s="75"/>
      <c r="O23" s="76"/>
    </row>
    <row r="24" spans="1:15" ht="14.25">
      <c r="A24" s="209"/>
      <c r="B24" s="209"/>
      <c r="C24" s="209"/>
      <c r="D24" s="209"/>
      <c r="E24" s="51"/>
      <c r="F24" s="52"/>
      <c r="G24" s="209"/>
      <c r="H24" s="227"/>
      <c r="I24" s="227"/>
      <c r="J24" s="227"/>
      <c r="K24" s="227"/>
      <c r="L24" s="78"/>
      <c r="M24" s="81"/>
      <c r="N24" s="82"/>
      <c r="O24" s="78"/>
    </row>
    <row r="25" spans="1:15" ht="14.25">
      <c r="A25" s="209"/>
      <c r="B25" s="209"/>
      <c r="C25" s="209"/>
      <c r="D25" s="209"/>
      <c r="E25" s="51"/>
      <c r="F25" s="52"/>
      <c r="G25" s="209"/>
      <c r="H25" s="311"/>
      <c r="I25" s="312"/>
      <c r="J25" s="312"/>
      <c r="K25" s="312"/>
      <c r="L25" s="312"/>
      <c r="M25" s="312"/>
      <c r="N25" s="312"/>
      <c r="O25" s="312"/>
    </row>
    <row r="26" spans="1:15">
      <c r="A26" s="209"/>
      <c r="B26" s="209"/>
      <c r="C26" s="209"/>
      <c r="D26" s="209"/>
      <c r="E26" s="51"/>
      <c r="F26" s="52"/>
      <c r="G26" s="209"/>
      <c r="H26" s="229"/>
      <c r="I26" s="229"/>
      <c r="J26" s="229"/>
      <c r="K26" s="80"/>
      <c r="L26" s="229"/>
      <c r="M26" s="230"/>
      <c r="N26" s="80"/>
      <c r="O26" s="228"/>
    </row>
    <row r="27" spans="1:15">
      <c r="A27" s="209"/>
      <c r="B27" s="209"/>
      <c r="C27" s="209"/>
      <c r="D27" s="209"/>
      <c r="E27" s="51"/>
      <c r="F27" s="52"/>
      <c r="G27" s="209"/>
      <c r="H27" s="57"/>
      <c r="I27" s="78"/>
      <c r="J27" s="78"/>
      <c r="K27" s="80"/>
      <c r="L27" s="78"/>
      <c r="M27" s="305"/>
      <c r="N27" s="306"/>
      <c r="O27" s="80"/>
    </row>
    <row r="28" spans="1:15">
      <c r="A28" s="209"/>
      <c r="B28" s="209"/>
      <c r="C28" s="209"/>
      <c r="D28" s="209"/>
      <c r="E28" s="54" t="s">
        <v>20</v>
      </c>
      <c r="F28" s="53">
        <f>SUM(F21:F27)</f>
        <v>105.37</v>
      </c>
      <c r="G28" s="209"/>
      <c r="H28" s="57"/>
      <c r="I28" s="78"/>
      <c r="J28" s="78"/>
      <c r="K28" s="80"/>
      <c r="L28" s="78"/>
      <c r="M28" s="305"/>
      <c r="N28" s="306"/>
      <c r="O28" s="80"/>
    </row>
    <row r="29" spans="1:15">
      <c r="A29" s="209"/>
      <c r="B29" s="209"/>
      <c r="C29" s="209"/>
      <c r="D29" s="209"/>
      <c r="E29" s="209"/>
      <c r="F29" s="209"/>
      <c r="G29" s="209"/>
      <c r="H29" s="57"/>
      <c r="I29" s="78"/>
      <c r="J29" s="78"/>
      <c r="K29" s="80"/>
      <c r="L29" s="78"/>
      <c r="M29" s="305"/>
      <c r="N29" s="306"/>
      <c r="O29" s="80"/>
    </row>
    <row r="30" spans="1:15">
      <c r="A30" s="209"/>
      <c r="B30" s="209"/>
      <c r="C30" s="209"/>
      <c r="D30" s="209"/>
      <c r="E30" s="209"/>
      <c r="F30" s="209"/>
      <c r="G30" s="209"/>
      <c r="H30" s="229"/>
      <c r="I30" s="78"/>
      <c r="J30" s="78"/>
      <c r="K30" s="80"/>
      <c r="L30" s="78"/>
      <c r="M30" s="230"/>
      <c r="N30" s="80"/>
      <c r="O30" s="230"/>
    </row>
    <row r="31" spans="1:15">
      <c r="A31" s="209"/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</row>
    <row r="32" spans="1:15">
      <c r="A32" s="209"/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</row>
    <row r="33" spans="1:15">
      <c r="A33" s="209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</row>
    <row r="34" spans="1:15">
      <c r="A34" s="209"/>
      <c r="B34" s="209"/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</row>
  </sheetData>
  <mergeCells count="16">
    <mergeCell ref="C10:D10"/>
    <mergeCell ref="G10:H10"/>
    <mergeCell ref="K10:L10"/>
    <mergeCell ref="C16:D16"/>
    <mergeCell ref="G16:H16"/>
    <mergeCell ref="K16:L16"/>
    <mergeCell ref="M29:N29"/>
    <mergeCell ref="E16:F16"/>
    <mergeCell ref="E17:F17"/>
    <mergeCell ref="E18:F18"/>
    <mergeCell ref="C23:D23"/>
    <mergeCell ref="G23:H23"/>
    <mergeCell ref="K23:L23"/>
    <mergeCell ref="H25:O25"/>
    <mergeCell ref="M27:N27"/>
    <mergeCell ref="M28:N28"/>
  </mergeCells>
  <phoneticPr fontId="10" type="noConversion"/>
  <pageMargins left="0.78740157480314965" right="0.78740157480314965" top="0.59055118110236227" bottom="0.59055118110236227" header="0.51181102362204722" footer="0.51181102362204722"/>
  <pageSetup paperSize="9" scale="90" orientation="landscape" r:id="rId1"/>
  <headerFooter alignWithMargins="0"/>
  <drawing r:id="rId2"/>
  <legacyDrawing r:id="rId3"/>
  <oleObjects>
    <oleObject progId="Word.Document.8" shapeId="1331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2</vt:i4>
      </vt:variant>
    </vt:vector>
  </HeadingPairs>
  <TitlesOfParts>
    <vt:vector size="9" baseType="lpstr">
      <vt:lpstr>FSP riepilogo</vt:lpstr>
      <vt:lpstr>d1</vt:lpstr>
      <vt:lpstr>d2</vt:lpstr>
      <vt:lpstr>d3</vt:lpstr>
      <vt:lpstr>d4</vt:lpstr>
      <vt:lpstr>d5</vt:lpstr>
      <vt:lpstr>UPG </vt:lpstr>
      <vt:lpstr>'FSP riepilogo'!Area_stampa</vt:lpstr>
      <vt:lpstr>'UPG 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penei</dc:creator>
  <cp:lastModifiedBy>aslmilano</cp:lastModifiedBy>
  <cp:lastPrinted>2014-05-13T14:06:43Z</cp:lastPrinted>
  <dcterms:created xsi:type="dcterms:W3CDTF">2011-05-18T14:56:40Z</dcterms:created>
  <dcterms:modified xsi:type="dcterms:W3CDTF">2014-07-23T07:24:41Z</dcterms:modified>
</cp:coreProperties>
</file>